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aryfreiberg/Gary/GAP Improvements/02 Development/AHP Analytical Hierarchial Prioritization/"/>
    </mc:Choice>
  </mc:AlternateContent>
  <bookViews>
    <workbookView xWindow="11280" yWindow="460" windowWidth="26160" windowHeight="18500" tabRatio="897"/>
  </bookViews>
  <sheets>
    <sheet name="AHP Summary" sheetId="20" r:id="rId1"/>
    <sheet name="AHP Graphical Summary" sheetId="26" r:id="rId2"/>
    <sheet name="Customer Needs Pareto" sheetId="21" r:id="rId3"/>
    <sheet name="Customer Matrix" sheetId="24" r:id="rId4"/>
    <sheet name="AHP Scoring Sheet" sheetId="25" r:id="rId5"/>
    <sheet name="2 Needs" sheetId="12" r:id="rId6"/>
    <sheet name="3 Needs" sheetId="9" r:id="rId7"/>
    <sheet name="4 Needs" sheetId="8" r:id="rId8"/>
    <sheet name="5 Needs" sheetId="6" r:id="rId9"/>
    <sheet name="6 Needs" sheetId="22" r:id="rId10"/>
    <sheet name="7 Needs" sheetId="23" r:id="rId11"/>
    <sheet name="8 Needs" sheetId="30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0" l="1"/>
  <c r="C16" i="30"/>
  <c r="E15" i="30"/>
  <c r="C17" i="30"/>
  <c r="F15" i="30"/>
  <c r="C18" i="30"/>
  <c r="G15" i="30"/>
  <c r="C19" i="30"/>
  <c r="H15" i="30"/>
  <c r="C20" i="30"/>
  <c r="I15" i="30"/>
  <c r="C21" i="30"/>
  <c r="J15" i="30"/>
  <c r="C22" i="30"/>
  <c r="C23" i="30"/>
  <c r="K16" i="30"/>
  <c r="E16" i="30"/>
  <c r="D17" i="30"/>
  <c r="F16" i="30"/>
  <c r="D18" i="30"/>
  <c r="G16" i="30"/>
  <c r="D19" i="30"/>
  <c r="H16" i="30"/>
  <c r="D20" i="30"/>
  <c r="I16" i="30"/>
  <c r="D21" i="30"/>
  <c r="J16" i="30"/>
  <c r="D22" i="30"/>
  <c r="D23" i="30"/>
  <c r="L16" i="30"/>
  <c r="F17" i="30"/>
  <c r="E18" i="30"/>
  <c r="G17" i="30"/>
  <c r="E19" i="30"/>
  <c r="H17" i="30"/>
  <c r="E20" i="30"/>
  <c r="I17" i="30"/>
  <c r="E21" i="30"/>
  <c r="J17" i="30"/>
  <c r="E22" i="30"/>
  <c r="E23" i="30"/>
  <c r="M16" i="30"/>
  <c r="G18" i="30"/>
  <c r="F19" i="30"/>
  <c r="H18" i="30"/>
  <c r="F20" i="30"/>
  <c r="I18" i="30"/>
  <c r="F21" i="30"/>
  <c r="J18" i="30"/>
  <c r="F22" i="30"/>
  <c r="F23" i="30"/>
  <c r="N16" i="30"/>
  <c r="H19" i="30"/>
  <c r="G20" i="30"/>
  <c r="I19" i="30"/>
  <c r="G21" i="30"/>
  <c r="J19" i="30"/>
  <c r="G22" i="30"/>
  <c r="G23" i="30"/>
  <c r="O16" i="30"/>
  <c r="I20" i="30"/>
  <c r="H21" i="30"/>
  <c r="J20" i="30"/>
  <c r="H22" i="30"/>
  <c r="H23" i="30"/>
  <c r="P16" i="30"/>
  <c r="J21" i="30"/>
  <c r="I22" i="30"/>
  <c r="I23" i="30"/>
  <c r="Q16" i="30"/>
  <c r="J23" i="30"/>
  <c r="R16" i="30"/>
  <c r="S16" i="30"/>
  <c r="C30" i="30"/>
  <c r="C31" i="30"/>
  <c r="C32" i="30"/>
  <c r="C33" i="30"/>
  <c r="C34" i="30"/>
  <c r="C35" i="30"/>
  <c r="C36" i="30"/>
  <c r="C37" i="30"/>
  <c r="K29" i="30"/>
  <c r="D31" i="30"/>
  <c r="D32" i="30"/>
  <c r="D33" i="30"/>
  <c r="D34" i="30"/>
  <c r="D35" i="30"/>
  <c r="D36" i="30"/>
  <c r="D37" i="30"/>
  <c r="L29" i="30"/>
  <c r="E32" i="30"/>
  <c r="E33" i="30"/>
  <c r="E34" i="30"/>
  <c r="E35" i="30"/>
  <c r="E36" i="30"/>
  <c r="E37" i="30"/>
  <c r="M29" i="30"/>
  <c r="F33" i="30"/>
  <c r="F34" i="30"/>
  <c r="F35" i="30"/>
  <c r="F36" i="30"/>
  <c r="F37" i="30"/>
  <c r="N29" i="30"/>
  <c r="G34" i="30"/>
  <c r="G35" i="30"/>
  <c r="G36" i="30"/>
  <c r="G37" i="30"/>
  <c r="O29" i="30"/>
  <c r="H35" i="30"/>
  <c r="H36" i="30"/>
  <c r="H37" i="30"/>
  <c r="P29" i="30"/>
  <c r="I36" i="30"/>
  <c r="I37" i="30"/>
  <c r="Q29" i="30"/>
  <c r="J37" i="30"/>
  <c r="R29" i="30"/>
  <c r="S29" i="30"/>
  <c r="K30" i="30"/>
  <c r="L30" i="30"/>
  <c r="M30" i="30"/>
  <c r="N30" i="30"/>
  <c r="O30" i="30"/>
  <c r="P30" i="30"/>
  <c r="Q30" i="30"/>
  <c r="R30" i="30"/>
  <c r="S30" i="30"/>
  <c r="K31" i="30"/>
  <c r="L31" i="30"/>
  <c r="M31" i="30"/>
  <c r="N31" i="30"/>
  <c r="O31" i="30"/>
  <c r="P31" i="30"/>
  <c r="Q31" i="30"/>
  <c r="R31" i="30"/>
  <c r="S31" i="30"/>
  <c r="K32" i="30"/>
  <c r="L32" i="30"/>
  <c r="M32" i="30"/>
  <c r="N32" i="30"/>
  <c r="O32" i="30"/>
  <c r="P32" i="30"/>
  <c r="Q32" i="30"/>
  <c r="R32" i="30"/>
  <c r="S32" i="30"/>
  <c r="K33" i="30"/>
  <c r="L33" i="30"/>
  <c r="M33" i="30"/>
  <c r="N33" i="30"/>
  <c r="O33" i="30"/>
  <c r="P33" i="30"/>
  <c r="Q33" i="30"/>
  <c r="R33" i="30"/>
  <c r="S33" i="30"/>
  <c r="K34" i="30"/>
  <c r="L34" i="30"/>
  <c r="M34" i="30"/>
  <c r="N34" i="30"/>
  <c r="O34" i="30"/>
  <c r="P34" i="30"/>
  <c r="Q34" i="30"/>
  <c r="R34" i="30"/>
  <c r="S34" i="30"/>
  <c r="K35" i="30"/>
  <c r="L35" i="30"/>
  <c r="M35" i="30"/>
  <c r="N35" i="30"/>
  <c r="O35" i="30"/>
  <c r="P35" i="30"/>
  <c r="Q35" i="30"/>
  <c r="R35" i="30"/>
  <c r="S35" i="30"/>
  <c r="K36" i="30"/>
  <c r="L36" i="30"/>
  <c r="M36" i="30"/>
  <c r="N36" i="30"/>
  <c r="O36" i="30"/>
  <c r="P36" i="30"/>
  <c r="Q36" i="30"/>
  <c r="R36" i="30"/>
  <c r="S36" i="30"/>
  <c r="S37" i="30"/>
  <c r="T16" i="30"/>
  <c r="N45" i="20"/>
  <c r="K17" i="30"/>
  <c r="L17" i="30"/>
  <c r="M17" i="30"/>
  <c r="N17" i="30"/>
  <c r="O17" i="30"/>
  <c r="P17" i="30"/>
  <c r="Q17" i="30"/>
  <c r="R17" i="30"/>
  <c r="S17" i="30"/>
  <c r="T17" i="30"/>
  <c r="N46" i="20"/>
  <c r="K18" i="30"/>
  <c r="L18" i="30"/>
  <c r="M18" i="30"/>
  <c r="N18" i="30"/>
  <c r="O18" i="30"/>
  <c r="P18" i="30"/>
  <c r="Q18" i="30"/>
  <c r="R18" i="30"/>
  <c r="S18" i="30"/>
  <c r="T18" i="30"/>
  <c r="N47" i="20"/>
  <c r="K19" i="30"/>
  <c r="L19" i="30"/>
  <c r="M19" i="30"/>
  <c r="N19" i="30"/>
  <c r="O19" i="30"/>
  <c r="P19" i="30"/>
  <c r="Q19" i="30"/>
  <c r="R19" i="30"/>
  <c r="S19" i="30"/>
  <c r="T19" i="30"/>
  <c r="N48" i="20"/>
  <c r="K20" i="30"/>
  <c r="L20" i="30"/>
  <c r="M20" i="30"/>
  <c r="N20" i="30"/>
  <c r="O20" i="30"/>
  <c r="P20" i="30"/>
  <c r="Q20" i="30"/>
  <c r="R20" i="30"/>
  <c r="S20" i="30"/>
  <c r="T20" i="30"/>
  <c r="N49" i="20"/>
  <c r="K21" i="30"/>
  <c r="L21" i="30"/>
  <c r="M21" i="30"/>
  <c r="N21" i="30"/>
  <c r="O21" i="30"/>
  <c r="P21" i="30"/>
  <c r="Q21" i="30"/>
  <c r="R21" i="30"/>
  <c r="S21" i="30"/>
  <c r="T21" i="30"/>
  <c r="N50" i="20"/>
  <c r="K22" i="30"/>
  <c r="L22" i="30"/>
  <c r="M22" i="30"/>
  <c r="N22" i="30"/>
  <c r="O22" i="30"/>
  <c r="P22" i="30"/>
  <c r="Q22" i="30"/>
  <c r="R22" i="30"/>
  <c r="S22" i="30"/>
  <c r="T22" i="30"/>
  <c r="N51" i="20"/>
  <c r="K15" i="30"/>
  <c r="L15" i="30"/>
  <c r="M15" i="30"/>
  <c r="N15" i="30"/>
  <c r="O15" i="30"/>
  <c r="P15" i="30"/>
  <c r="Q15" i="30"/>
  <c r="R15" i="30"/>
  <c r="S15" i="30"/>
  <c r="T15" i="30"/>
  <c r="N44" i="20"/>
  <c r="D14" i="23"/>
  <c r="C15" i="23"/>
  <c r="E14" i="23"/>
  <c r="C16" i="23"/>
  <c r="F14" i="23"/>
  <c r="C17" i="23"/>
  <c r="G14" i="23"/>
  <c r="C18" i="23"/>
  <c r="H14" i="23"/>
  <c r="C19" i="23"/>
  <c r="I14" i="23"/>
  <c r="C20" i="23"/>
  <c r="C21" i="23"/>
  <c r="J15" i="23"/>
  <c r="E15" i="23"/>
  <c r="D16" i="23"/>
  <c r="F15" i="23"/>
  <c r="D17" i="23"/>
  <c r="G15" i="23"/>
  <c r="D18" i="23"/>
  <c r="H15" i="23"/>
  <c r="D19" i="23"/>
  <c r="I15" i="23"/>
  <c r="D20" i="23"/>
  <c r="D21" i="23"/>
  <c r="K15" i="23"/>
  <c r="F16" i="23"/>
  <c r="E17" i="23"/>
  <c r="G16" i="23"/>
  <c r="E18" i="23"/>
  <c r="H16" i="23"/>
  <c r="E19" i="23"/>
  <c r="I16" i="23"/>
  <c r="E20" i="23"/>
  <c r="E21" i="23"/>
  <c r="L15" i="23"/>
  <c r="G17" i="23"/>
  <c r="F18" i="23"/>
  <c r="H17" i="23"/>
  <c r="F19" i="23"/>
  <c r="I17" i="23"/>
  <c r="F20" i="23"/>
  <c r="F21" i="23"/>
  <c r="M15" i="23"/>
  <c r="H18" i="23"/>
  <c r="G19" i="23"/>
  <c r="I18" i="23"/>
  <c r="G20" i="23"/>
  <c r="G21" i="23"/>
  <c r="N15" i="23"/>
  <c r="I19" i="23"/>
  <c r="H20" i="23"/>
  <c r="H21" i="23"/>
  <c r="O15" i="23"/>
  <c r="I21" i="23"/>
  <c r="P15" i="23"/>
  <c r="Q15" i="23"/>
  <c r="C28" i="23"/>
  <c r="C29" i="23"/>
  <c r="C30" i="23"/>
  <c r="C31" i="23"/>
  <c r="C32" i="23"/>
  <c r="C33" i="23"/>
  <c r="C34" i="23"/>
  <c r="J27" i="23"/>
  <c r="D29" i="23"/>
  <c r="D30" i="23"/>
  <c r="D31" i="23"/>
  <c r="D32" i="23"/>
  <c r="D33" i="23"/>
  <c r="D34" i="23"/>
  <c r="K27" i="23"/>
  <c r="E30" i="23"/>
  <c r="E31" i="23"/>
  <c r="E32" i="23"/>
  <c r="E33" i="23"/>
  <c r="E34" i="23"/>
  <c r="L27" i="23"/>
  <c r="F31" i="23"/>
  <c r="F32" i="23"/>
  <c r="F33" i="23"/>
  <c r="F34" i="23"/>
  <c r="M27" i="23"/>
  <c r="G32" i="23"/>
  <c r="G33" i="23"/>
  <c r="G34" i="23"/>
  <c r="N27" i="23"/>
  <c r="H33" i="23"/>
  <c r="H34" i="23"/>
  <c r="O27" i="23"/>
  <c r="I34" i="23"/>
  <c r="P27" i="23"/>
  <c r="Q27" i="23"/>
  <c r="J28" i="23"/>
  <c r="K28" i="23"/>
  <c r="L28" i="23"/>
  <c r="M28" i="23"/>
  <c r="N28" i="23"/>
  <c r="O28" i="23"/>
  <c r="P28" i="23"/>
  <c r="Q28" i="23"/>
  <c r="J29" i="23"/>
  <c r="K29" i="23"/>
  <c r="L29" i="23"/>
  <c r="M29" i="23"/>
  <c r="N29" i="23"/>
  <c r="O29" i="23"/>
  <c r="P29" i="23"/>
  <c r="Q29" i="23"/>
  <c r="J30" i="23"/>
  <c r="K30" i="23"/>
  <c r="L30" i="23"/>
  <c r="M30" i="23"/>
  <c r="N30" i="23"/>
  <c r="O30" i="23"/>
  <c r="P30" i="23"/>
  <c r="Q30" i="23"/>
  <c r="J31" i="23"/>
  <c r="K31" i="23"/>
  <c r="L31" i="23"/>
  <c r="M31" i="23"/>
  <c r="N31" i="23"/>
  <c r="O31" i="23"/>
  <c r="P31" i="23"/>
  <c r="Q31" i="23"/>
  <c r="J32" i="23"/>
  <c r="K32" i="23"/>
  <c r="L32" i="23"/>
  <c r="M32" i="23"/>
  <c r="N32" i="23"/>
  <c r="O32" i="23"/>
  <c r="P32" i="23"/>
  <c r="Q32" i="23"/>
  <c r="J33" i="23"/>
  <c r="K33" i="23"/>
  <c r="L33" i="23"/>
  <c r="M33" i="23"/>
  <c r="N33" i="23"/>
  <c r="O33" i="23"/>
  <c r="P33" i="23"/>
  <c r="Q33" i="23"/>
  <c r="Q34" i="23"/>
  <c r="R15" i="23"/>
  <c r="N36" i="20"/>
  <c r="J16" i="23"/>
  <c r="K16" i="23"/>
  <c r="L16" i="23"/>
  <c r="M16" i="23"/>
  <c r="N16" i="23"/>
  <c r="O16" i="23"/>
  <c r="P16" i="23"/>
  <c r="Q16" i="23"/>
  <c r="R16" i="23"/>
  <c r="N37" i="20"/>
  <c r="J17" i="23"/>
  <c r="K17" i="23"/>
  <c r="L17" i="23"/>
  <c r="M17" i="23"/>
  <c r="N17" i="23"/>
  <c r="O17" i="23"/>
  <c r="P17" i="23"/>
  <c r="Q17" i="23"/>
  <c r="R17" i="23"/>
  <c r="N38" i="20"/>
  <c r="J18" i="23"/>
  <c r="K18" i="23"/>
  <c r="L18" i="23"/>
  <c r="M18" i="23"/>
  <c r="N18" i="23"/>
  <c r="O18" i="23"/>
  <c r="P18" i="23"/>
  <c r="Q18" i="23"/>
  <c r="R18" i="23"/>
  <c r="N39" i="20"/>
  <c r="J19" i="23"/>
  <c r="K19" i="23"/>
  <c r="L19" i="23"/>
  <c r="M19" i="23"/>
  <c r="N19" i="23"/>
  <c r="O19" i="23"/>
  <c r="P19" i="23"/>
  <c r="Q19" i="23"/>
  <c r="R19" i="23"/>
  <c r="N40" i="20"/>
  <c r="J20" i="23"/>
  <c r="K20" i="23"/>
  <c r="L20" i="23"/>
  <c r="M20" i="23"/>
  <c r="N20" i="23"/>
  <c r="O20" i="23"/>
  <c r="P20" i="23"/>
  <c r="Q20" i="23"/>
  <c r="R20" i="23"/>
  <c r="N41" i="20"/>
  <c r="J14" i="23"/>
  <c r="K14" i="23"/>
  <c r="L14" i="23"/>
  <c r="M14" i="23"/>
  <c r="N14" i="23"/>
  <c r="O14" i="23"/>
  <c r="P14" i="23"/>
  <c r="Q14" i="23"/>
  <c r="R14" i="23"/>
  <c r="N35" i="20"/>
  <c r="D13" i="22"/>
  <c r="C14" i="22"/>
  <c r="E13" i="22"/>
  <c r="C15" i="22"/>
  <c r="F13" i="22"/>
  <c r="C16" i="22"/>
  <c r="G13" i="22"/>
  <c r="C17" i="22"/>
  <c r="H13" i="22"/>
  <c r="C18" i="22"/>
  <c r="C19" i="22"/>
  <c r="I14" i="22"/>
  <c r="E14" i="22"/>
  <c r="D15" i="22"/>
  <c r="F14" i="22"/>
  <c r="D16" i="22"/>
  <c r="G14" i="22"/>
  <c r="D17" i="22"/>
  <c r="H14" i="22"/>
  <c r="D18" i="22"/>
  <c r="D19" i="22"/>
  <c r="J14" i="22"/>
  <c r="F15" i="22"/>
  <c r="E16" i="22"/>
  <c r="G15" i="22"/>
  <c r="E17" i="22"/>
  <c r="H15" i="22"/>
  <c r="E18" i="22"/>
  <c r="E19" i="22"/>
  <c r="K14" i="22"/>
  <c r="G16" i="22"/>
  <c r="F17" i="22"/>
  <c r="H16" i="22"/>
  <c r="F18" i="22"/>
  <c r="F19" i="22"/>
  <c r="L14" i="22"/>
  <c r="H17" i="22"/>
  <c r="G18" i="22"/>
  <c r="G19" i="22"/>
  <c r="M14" i="22"/>
  <c r="H19" i="22"/>
  <c r="N14" i="22"/>
  <c r="O14" i="22"/>
  <c r="C25" i="22"/>
  <c r="C26" i="22"/>
  <c r="C27" i="22"/>
  <c r="C28" i="22"/>
  <c r="C29" i="22"/>
  <c r="C30" i="22"/>
  <c r="I24" i="22"/>
  <c r="D26" i="22"/>
  <c r="D27" i="22"/>
  <c r="D28" i="22"/>
  <c r="D29" i="22"/>
  <c r="D30" i="22"/>
  <c r="J24" i="22"/>
  <c r="E27" i="22"/>
  <c r="E28" i="22"/>
  <c r="E29" i="22"/>
  <c r="E30" i="22"/>
  <c r="K24" i="22"/>
  <c r="F28" i="22"/>
  <c r="F29" i="22"/>
  <c r="F30" i="22"/>
  <c r="L24" i="22"/>
  <c r="G29" i="22"/>
  <c r="G30" i="22"/>
  <c r="M24" i="22"/>
  <c r="H30" i="22"/>
  <c r="N24" i="22"/>
  <c r="O24" i="22"/>
  <c r="I25" i="22"/>
  <c r="J25" i="22"/>
  <c r="K25" i="22"/>
  <c r="L25" i="22"/>
  <c r="M25" i="22"/>
  <c r="N25" i="22"/>
  <c r="O25" i="22"/>
  <c r="I26" i="22"/>
  <c r="J26" i="22"/>
  <c r="K26" i="22"/>
  <c r="L26" i="22"/>
  <c r="M26" i="22"/>
  <c r="N26" i="22"/>
  <c r="O26" i="22"/>
  <c r="I27" i="22"/>
  <c r="J27" i="22"/>
  <c r="K27" i="22"/>
  <c r="L27" i="22"/>
  <c r="M27" i="22"/>
  <c r="N27" i="22"/>
  <c r="O27" i="22"/>
  <c r="I28" i="22"/>
  <c r="J28" i="22"/>
  <c r="K28" i="22"/>
  <c r="L28" i="22"/>
  <c r="M28" i="22"/>
  <c r="N28" i="22"/>
  <c r="O28" i="22"/>
  <c r="I29" i="22"/>
  <c r="J29" i="22"/>
  <c r="K29" i="22"/>
  <c r="L29" i="22"/>
  <c r="M29" i="22"/>
  <c r="N29" i="22"/>
  <c r="O29" i="22"/>
  <c r="O30" i="22"/>
  <c r="P14" i="22"/>
  <c r="N28" i="20"/>
  <c r="I15" i="22"/>
  <c r="J15" i="22"/>
  <c r="K15" i="22"/>
  <c r="L15" i="22"/>
  <c r="M15" i="22"/>
  <c r="N15" i="22"/>
  <c r="O15" i="22"/>
  <c r="P15" i="22"/>
  <c r="N29" i="20"/>
  <c r="I16" i="22"/>
  <c r="J16" i="22"/>
  <c r="K16" i="22"/>
  <c r="L16" i="22"/>
  <c r="M16" i="22"/>
  <c r="N16" i="22"/>
  <c r="O16" i="22"/>
  <c r="P16" i="22"/>
  <c r="N30" i="20"/>
  <c r="I17" i="22"/>
  <c r="J17" i="22"/>
  <c r="K17" i="22"/>
  <c r="L17" i="22"/>
  <c r="M17" i="22"/>
  <c r="N17" i="22"/>
  <c r="O17" i="22"/>
  <c r="P17" i="22"/>
  <c r="N31" i="20"/>
  <c r="I18" i="22"/>
  <c r="J18" i="22"/>
  <c r="K18" i="22"/>
  <c r="L18" i="22"/>
  <c r="M18" i="22"/>
  <c r="N18" i="22"/>
  <c r="O18" i="22"/>
  <c r="P18" i="22"/>
  <c r="N32" i="20"/>
  <c r="I13" i="22"/>
  <c r="J13" i="22"/>
  <c r="K13" i="22"/>
  <c r="L13" i="22"/>
  <c r="M13" i="22"/>
  <c r="N13" i="22"/>
  <c r="O13" i="22"/>
  <c r="P13" i="22"/>
  <c r="N27" i="20"/>
  <c r="D12" i="6"/>
  <c r="C13" i="6"/>
  <c r="E12" i="6"/>
  <c r="C14" i="6"/>
  <c r="F12" i="6"/>
  <c r="C15" i="6"/>
  <c r="G12" i="6"/>
  <c r="C16" i="6"/>
  <c r="C17" i="6"/>
  <c r="H13" i="6"/>
  <c r="E13" i="6"/>
  <c r="D14" i="6"/>
  <c r="F13" i="6"/>
  <c r="D15" i="6"/>
  <c r="G13" i="6"/>
  <c r="D16" i="6"/>
  <c r="D17" i="6"/>
  <c r="I13" i="6"/>
  <c r="F14" i="6"/>
  <c r="E15" i="6"/>
  <c r="G14" i="6"/>
  <c r="E16" i="6"/>
  <c r="E17" i="6"/>
  <c r="J13" i="6"/>
  <c r="G15" i="6"/>
  <c r="F16" i="6"/>
  <c r="F17" i="6"/>
  <c r="K13" i="6"/>
  <c r="G17" i="6"/>
  <c r="L13" i="6"/>
  <c r="M13" i="6"/>
  <c r="C23" i="6"/>
  <c r="C24" i="6"/>
  <c r="C25" i="6"/>
  <c r="C26" i="6"/>
  <c r="C27" i="6"/>
  <c r="H22" i="6"/>
  <c r="D24" i="6"/>
  <c r="D25" i="6"/>
  <c r="D26" i="6"/>
  <c r="D27" i="6"/>
  <c r="I22" i="6"/>
  <c r="E25" i="6"/>
  <c r="E26" i="6"/>
  <c r="E27" i="6"/>
  <c r="J22" i="6"/>
  <c r="F26" i="6"/>
  <c r="F27" i="6"/>
  <c r="K22" i="6"/>
  <c r="G27" i="6"/>
  <c r="L22" i="6"/>
  <c r="M22" i="6"/>
  <c r="H23" i="6"/>
  <c r="I23" i="6"/>
  <c r="J23" i="6"/>
  <c r="K23" i="6"/>
  <c r="L23" i="6"/>
  <c r="M23" i="6"/>
  <c r="H24" i="6"/>
  <c r="I24" i="6"/>
  <c r="J24" i="6"/>
  <c r="K24" i="6"/>
  <c r="L24" i="6"/>
  <c r="M24" i="6"/>
  <c r="H25" i="6"/>
  <c r="I25" i="6"/>
  <c r="J25" i="6"/>
  <c r="K25" i="6"/>
  <c r="L25" i="6"/>
  <c r="M25" i="6"/>
  <c r="H26" i="6"/>
  <c r="I26" i="6"/>
  <c r="J26" i="6"/>
  <c r="K26" i="6"/>
  <c r="L26" i="6"/>
  <c r="M26" i="6"/>
  <c r="M27" i="6"/>
  <c r="N13" i="6"/>
  <c r="N21" i="20"/>
  <c r="H14" i="6"/>
  <c r="I14" i="6"/>
  <c r="J14" i="6"/>
  <c r="K14" i="6"/>
  <c r="L14" i="6"/>
  <c r="M14" i="6"/>
  <c r="N14" i="6"/>
  <c r="N22" i="20"/>
  <c r="H15" i="6"/>
  <c r="I15" i="6"/>
  <c r="J15" i="6"/>
  <c r="K15" i="6"/>
  <c r="L15" i="6"/>
  <c r="M15" i="6"/>
  <c r="N15" i="6"/>
  <c r="N23" i="20"/>
  <c r="H16" i="6"/>
  <c r="I16" i="6"/>
  <c r="J16" i="6"/>
  <c r="K16" i="6"/>
  <c r="L16" i="6"/>
  <c r="M16" i="6"/>
  <c r="N16" i="6"/>
  <c r="N24" i="20"/>
  <c r="H12" i="6"/>
  <c r="I12" i="6"/>
  <c r="J12" i="6"/>
  <c r="K12" i="6"/>
  <c r="L12" i="6"/>
  <c r="M12" i="6"/>
  <c r="N12" i="6"/>
  <c r="N20" i="20"/>
  <c r="D12" i="8"/>
  <c r="C13" i="8"/>
  <c r="E12" i="8"/>
  <c r="C14" i="8"/>
  <c r="F12" i="8"/>
  <c r="C15" i="8"/>
  <c r="C16" i="8"/>
  <c r="G13" i="8"/>
  <c r="E13" i="8"/>
  <c r="D14" i="8"/>
  <c r="F13" i="8"/>
  <c r="D15" i="8"/>
  <c r="D16" i="8"/>
  <c r="H13" i="8"/>
  <c r="F14" i="8"/>
  <c r="E15" i="8"/>
  <c r="E16" i="8"/>
  <c r="I13" i="8"/>
  <c r="F16" i="8"/>
  <c r="J13" i="8"/>
  <c r="K13" i="8"/>
  <c r="C24" i="8"/>
  <c r="C25" i="8"/>
  <c r="C26" i="8"/>
  <c r="C27" i="8"/>
  <c r="G23" i="8"/>
  <c r="D25" i="8"/>
  <c r="D26" i="8"/>
  <c r="D27" i="8"/>
  <c r="H23" i="8"/>
  <c r="E26" i="8"/>
  <c r="E27" i="8"/>
  <c r="I23" i="8"/>
  <c r="F27" i="8"/>
  <c r="J23" i="8"/>
  <c r="K23" i="8"/>
  <c r="G24" i="8"/>
  <c r="H24" i="8"/>
  <c r="I24" i="8"/>
  <c r="J24" i="8"/>
  <c r="K24" i="8"/>
  <c r="G25" i="8"/>
  <c r="H25" i="8"/>
  <c r="I25" i="8"/>
  <c r="J25" i="8"/>
  <c r="K25" i="8"/>
  <c r="G26" i="8"/>
  <c r="H26" i="8"/>
  <c r="I26" i="8"/>
  <c r="J26" i="8"/>
  <c r="K26" i="8"/>
  <c r="K27" i="8"/>
  <c r="L13" i="8"/>
  <c r="N15" i="20"/>
  <c r="G14" i="8"/>
  <c r="H14" i="8"/>
  <c r="I14" i="8"/>
  <c r="J14" i="8"/>
  <c r="K14" i="8"/>
  <c r="L14" i="8"/>
  <c r="N16" i="20"/>
  <c r="G15" i="8"/>
  <c r="H15" i="8"/>
  <c r="I15" i="8"/>
  <c r="J15" i="8"/>
  <c r="K15" i="8"/>
  <c r="L15" i="8"/>
  <c r="N17" i="20"/>
  <c r="G12" i="8"/>
  <c r="H12" i="8"/>
  <c r="I12" i="8"/>
  <c r="J12" i="8"/>
  <c r="K12" i="8"/>
  <c r="L12" i="8"/>
  <c r="N14" i="20"/>
  <c r="D11" i="9"/>
  <c r="C12" i="9"/>
  <c r="E11" i="9"/>
  <c r="C13" i="9"/>
  <c r="C14" i="9"/>
  <c r="F12" i="9"/>
  <c r="E12" i="9"/>
  <c r="D13" i="9"/>
  <c r="D14" i="9"/>
  <c r="G12" i="9"/>
  <c r="E14" i="9"/>
  <c r="H12" i="9"/>
  <c r="I12" i="9"/>
  <c r="C22" i="9"/>
  <c r="C23" i="9"/>
  <c r="C24" i="9"/>
  <c r="F21" i="9"/>
  <c r="D23" i="9"/>
  <c r="D24" i="9"/>
  <c r="G21" i="9"/>
  <c r="E24" i="9"/>
  <c r="H21" i="9"/>
  <c r="I21" i="9"/>
  <c r="F22" i="9"/>
  <c r="G22" i="9"/>
  <c r="H22" i="9"/>
  <c r="I22" i="9"/>
  <c r="F23" i="9"/>
  <c r="G23" i="9"/>
  <c r="H23" i="9"/>
  <c r="I23" i="9"/>
  <c r="I24" i="9"/>
  <c r="J12" i="9"/>
  <c r="N10" i="20"/>
  <c r="F13" i="9"/>
  <c r="G13" i="9"/>
  <c r="H13" i="9"/>
  <c r="I13" i="9"/>
  <c r="J13" i="9"/>
  <c r="N11" i="20"/>
  <c r="F11" i="9"/>
  <c r="G11" i="9"/>
  <c r="H11" i="9"/>
  <c r="I11" i="9"/>
  <c r="J11" i="9"/>
  <c r="N9" i="20"/>
  <c r="D8" i="12"/>
  <c r="C9" i="12"/>
  <c r="C10" i="12"/>
  <c r="E9" i="12"/>
  <c r="D10" i="12"/>
  <c r="F9" i="12"/>
  <c r="G9" i="12"/>
  <c r="C16" i="12"/>
  <c r="C17" i="12"/>
  <c r="E15" i="12"/>
  <c r="D17" i="12"/>
  <c r="F15" i="12"/>
  <c r="G15" i="12"/>
  <c r="E16" i="12"/>
  <c r="F16" i="12"/>
  <c r="G16" i="12"/>
  <c r="G17" i="12"/>
  <c r="H9" i="12"/>
  <c r="N6" i="20"/>
  <c r="E8" i="12"/>
  <c r="F8" i="12"/>
  <c r="G8" i="12"/>
  <c r="H8" i="12"/>
  <c r="N5" i="20"/>
  <c r="B9" i="22"/>
  <c r="B113" i="22"/>
  <c r="H107" i="22"/>
  <c r="B8" i="22"/>
  <c r="B112" i="22"/>
  <c r="G107" i="22"/>
  <c r="B7" i="22"/>
  <c r="B111" i="22"/>
  <c r="F107" i="22"/>
  <c r="B6" i="22"/>
  <c r="B110" i="22"/>
  <c r="E107" i="22"/>
  <c r="B5" i="22"/>
  <c r="B109" i="22"/>
  <c r="D107" i="22"/>
  <c r="B4" i="22"/>
  <c r="B108" i="22"/>
  <c r="C107" i="22"/>
  <c r="B101" i="22"/>
  <c r="H95" i="22"/>
  <c r="B100" i="22"/>
  <c r="G95" i="22"/>
  <c r="B99" i="22"/>
  <c r="F95" i="22"/>
  <c r="B98" i="22"/>
  <c r="E95" i="22"/>
  <c r="B97" i="22"/>
  <c r="D95" i="22"/>
  <c r="B96" i="22"/>
  <c r="C95" i="22"/>
  <c r="B89" i="22"/>
  <c r="H83" i="22"/>
  <c r="B88" i="22"/>
  <c r="G83" i="22"/>
  <c r="B87" i="22"/>
  <c r="F83" i="22"/>
  <c r="B86" i="22"/>
  <c r="E83" i="22"/>
  <c r="B85" i="22"/>
  <c r="D83" i="22"/>
  <c r="B84" i="22"/>
  <c r="C83" i="22"/>
  <c r="B77" i="22"/>
  <c r="H71" i="22"/>
  <c r="B76" i="22"/>
  <c r="G71" i="22"/>
  <c r="B75" i="22"/>
  <c r="F71" i="22"/>
  <c r="B74" i="22"/>
  <c r="E71" i="22"/>
  <c r="B73" i="22"/>
  <c r="D71" i="22"/>
  <c r="B72" i="22"/>
  <c r="C71" i="22"/>
  <c r="B65" i="22"/>
  <c r="H59" i="22"/>
  <c r="B64" i="22"/>
  <c r="G59" i="22"/>
  <c r="B63" i="22"/>
  <c r="F59" i="22"/>
  <c r="B62" i="22"/>
  <c r="E59" i="22"/>
  <c r="B61" i="22"/>
  <c r="D59" i="22"/>
  <c r="B60" i="22"/>
  <c r="C59" i="22"/>
  <c r="B53" i="22"/>
  <c r="H47" i="22"/>
  <c r="B52" i="22"/>
  <c r="G47" i="22"/>
  <c r="B51" i="22"/>
  <c r="F47" i="22"/>
  <c r="B50" i="22"/>
  <c r="E47" i="22"/>
  <c r="B49" i="22"/>
  <c r="D47" i="22"/>
  <c r="B48" i="22"/>
  <c r="C47" i="22"/>
  <c r="B41" i="22"/>
  <c r="H35" i="22"/>
  <c r="B40" i="22"/>
  <c r="G35" i="22"/>
  <c r="B39" i="22"/>
  <c r="F35" i="22"/>
  <c r="B38" i="22"/>
  <c r="E35" i="22"/>
  <c r="B37" i="22"/>
  <c r="D35" i="22"/>
  <c r="B36" i="22"/>
  <c r="C35" i="22"/>
  <c r="B29" i="22"/>
  <c r="H23" i="22"/>
  <c r="B28" i="22"/>
  <c r="G23" i="22"/>
  <c r="B27" i="22"/>
  <c r="F23" i="22"/>
  <c r="B26" i="22"/>
  <c r="E23" i="22"/>
  <c r="B25" i="22"/>
  <c r="D23" i="22"/>
  <c r="B24" i="22"/>
  <c r="C23" i="22"/>
  <c r="B18" i="22"/>
  <c r="H12" i="22"/>
  <c r="B17" i="22"/>
  <c r="G12" i="22"/>
  <c r="B16" i="22"/>
  <c r="F12" i="22"/>
  <c r="B15" i="22"/>
  <c r="E12" i="22"/>
  <c r="B14" i="22"/>
  <c r="D12" i="22"/>
  <c r="B13" i="22"/>
  <c r="C12" i="22"/>
  <c r="B10" i="23"/>
  <c r="B124" i="23"/>
  <c r="I117" i="23"/>
  <c r="B9" i="23"/>
  <c r="B123" i="23"/>
  <c r="H117" i="23"/>
  <c r="B8" i="23"/>
  <c r="B122" i="23"/>
  <c r="G117" i="23"/>
  <c r="B7" i="23"/>
  <c r="B121" i="23"/>
  <c r="F117" i="23"/>
  <c r="B6" i="23"/>
  <c r="B120" i="23"/>
  <c r="E117" i="23"/>
  <c r="B5" i="23"/>
  <c r="B119" i="23"/>
  <c r="D117" i="23"/>
  <c r="B4" i="23"/>
  <c r="B118" i="23"/>
  <c r="C117" i="23"/>
  <c r="B111" i="23"/>
  <c r="I104" i="23"/>
  <c r="B110" i="23"/>
  <c r="H104" i="23"/>
  <c r="B109" i="23"/>
  <c r="G104" i="23"/>
  <c r="B108" i="23"/>
  <c r="F104" i="23"/>
  <c r="B107" i="23"/>
  <c r="E104" i="23"/>
  <c r="B106" i="23"/>
  <c r="D104" i="23"/>
  <c r="B105" i="23"/>
  <c r="C104" i="23"/>
  <c r="B98" i="23"/>
  <c r="I91" i="23"/>
  <c r="B97" i="23"/>
  <c r="H91" i="23"/>
  <c r="B96" i="23"/>
  <c r="G91" i="23"/>
  <c r="B95" i="23"/>
  <c r="F91" i="23"/>
  <c r="B94" i="23"/>
  <c r="E91" i="23"/>
  <c r="B93" i="23"/>
  <c r="D91" i="23"/>
  <c r="B92" i="23"/>
  <c r="C91" i="23"/>
  <c r="B85" i="23"/>
  <c r="I78" i="23"/>
  <c r="B84" i="23"/>
  <c r="H78" i="23"/>
  <c r="B83" i="23"/>
  <c r="G78" i="23"/>
  <c r="B82" i="23"/>
  <c r="F78" i="23"/>
  <c r="B81" i="23"/>
  <c r="E78" i="23"/>
  <c r="B80" i="23"/>
  <c r="D78" i="23"/>
  <c r="B79" i="23"/>
  <c r="C78" i="23"/>
  <c r="B72" i="23"/>
  <c r="I65" i="23"/>
  <c r="B71" i="23"/>
  <c r="H65" i="23"/>
  <c r="B70" i="23"/>
  <c r="G65" i="23"/>
  <c r="B69" i="23"/>
  <c r="F65" i="23"/>
  <c r="B68" i="23"/>
  <c r="E65" i="23"/>
  <c r="B67" i="23"/>
  <c r="D65" i="23"/>
  <c r="B66" i="23"/>
  <c r="C65" i="23"/>
  <c r="B59" i="23"/>
  <c r="I52" i="23"/>
  <c r="B58" i="23"/>
  <c r="H52" i="23"/>
  <c r="B57" i="23"/>
  <c r="G52" i="23"/>
  <c r="B56" i="23"/>
  <c r="F52" i="23"/>
  <c r="B55" i="23"/>
  <c r="E52" i="23"/>
  <c r="B54" i="23"/>
  <c r="D52" i="23"/>
  <c r="B53" i="23"/>
  <c r="C52" i="23"/>
  <c r="B46" i="23"/>
  <c r="I39" i="23"/>
  <c r="B45" i="23"/>
  <c r="H39" i="23"/>
  <c r="B44" i="23"/>
  <c r="G39" i="23"/>
  <c r="B43" i="23"/>
  <c r="F39" i="23"/>
  <c r="B42" i="23"/>
  <c r="E39" i="23"/>
  <c r="B41" i="23"/>
  <c r="D39" i="23"/>
  <c r="B40" i="23"/>
  <c r="C39" i="23"/>
  <c r="B33" i="23"/>
  <c r="I26" i="23"/>
  <c r="B32" i="23"/>
  <c r="H26" i="23"/>
  <c r="B31" i="23"/>
  <c r="G26" i="23"/>
  <c r="B30" i="23"/>
  <c r="F26" i="23"/>
  <c r="B29" i="23"/>
  <c r="E26" i="23"/>
  <c r="B28" i="23"/>
  <c r="D26" i="23"/>
  <c r="B27" i="23"/>
  <c r="C26" i="23"/>
  <c r="B20" i="23"/>
  <c r="I13" i="23"/>
  <c r="B19" i="23"/>
  <c r="H13" i="23"/>
  <c r="B18" i="23"/>
  <c r="G13" i="23"/>
  <c r="B17" i="23"/>
  <c r="F13" i="23"/>
  <c r="B16" i="23"/>
  <c r="E13" i="23"/>
  <c r="B15" i="23"/>
  <c r="D13" i="23"/>
  <c r="B14" i="23"/>
  <c r="C13" i="23"/>
  <c r="V15" i="30"/>
  <c r="W15" i="30"/>
  <c r="X15" i="30"/>
  <c r="Y15" i="30"/>
  <c r="Z15" i="30"/>
  <c r="AA15" i="30"/>
  <c r="AB15" i="30"/>
  <c r="T36" i="30"/>
  <c r="AC15" i="30"/>
  <c r="AD15" i="30"/>
  <c r="AE15" i="30"/>
  <c r="V16" i="30"/>
  <c r="W16" i="30"/>
  <c r="X16" i="30"/>
  <c r="Y16" i="30"/>
  <c r="Z16" i="30"/>
  <c r="AA16" i="30"/>
  <c r="AB16" i="30"/>
  <c r="AC16" i="30"/>
  <c r="AD16" i="30"/>
  <c r="AE16" i="30"/>
  <c r="V17" i="30"/>
  <c r="W17" i="30"/>
  <c r="X17" i="30"/>
  <c r="Y17" i="30"/>
  <c r="Z17" i="30"/>
  <c r="AA17" i="30"/>
  <c r="AB17" i="30"/>
  <c r="AC17" i="30"/>
  <c r="AD17" i="30"/>
  <c r="AE17" i="30"/>
  <c r="V18" i="30"/>
  <c r="W18" i="30"/>
  <c r="X18" i="30"/>
  <c r="Y18" i="30"/>
  <c r="Z18" i="30"/>
  <c r="AA18" i="30"/>
  <c r="AB18" i="30"/>
  <c r="AC18" i="30"/>
  <c r="AD18" i="30"/>
  <c r="AE18" i="30"/>
  <c r="V19" i="30"/>
  <c r="W19" i="30"/>
  <c r="X19" i="30"/>
  <c r="Y19" i="30"/>
  <c r="Z19" i="30"/>
  <c r="AA19" i="30"/>
  <c r="AB19" i="30"/>
  <c r="AC19" i="30"/>
  <c r="AD19" i="30"/>
  <c r="AE19" i="30"/>
  <c r="V20" i="30"/>
  <c r="W20" i="30"/>
  <c r="X20" i="30"/>
  <c r="Y20" i="30"/>
  <c r="Z20" i="30"/>
  <c r="AA20" i="30"/>
  <c r="AB20" i="30"/>
  <c r="AC20" i="30"/>
  <c r="AD20" i="30"/>
  <c r="AE20" i="30"/>
  <c r="V21" i="30"/>
  <c r="W21" i="30"/>
  <c r="X21" i="30"/>
  <c r="Y21" i="30"/>
  <c r="Z21" i="30"/>
  <c r="AA21" i="30"/>
  <c r="AB21" i="30"/>
  <c r="AC21" i="30"/>
  <c r="AD21" i="30"/>
  <c r="AE21" i="30"/>
  <c r="V22" i="30"/>
  <c r="W22" i="30"/>
  <c r="X22" i="30"/>
  <c r="Y22" i="30"/>
  <c r="Z22" i="30"/>
  <c r="AA22" i="30"/>
  <c r="AB22" i="30"/>
  <c r="AC22" i="30"/>
  <c r="AD22" i="30"/>
  <c r="AE22" i="30"/>
  <c r="AE23" i="30"/>
  <c r="AE24" i="30"/>
  <c r="AE25" i="30"/>
  <c r="T24" i="30"/>
  <c r="T23" i="30"/>
  <c r="S23" i="30"/>
  <c r="R23" i="30"/>
  <c r="Q23" i="30"/>
  <c r="P23" i="30"/>
  <c r="O23" i="30"/>
  <c r="N23" i="30"/>
  <c r="M23" i="30"/>
  <c r="L23" i="30"/>
  <c r="K23" i="30"/>
  <c r="B11" i="30"/>
  <c r="B22" i="30"/>
  <c r="B10" i="30"/>
  <c r="B21" i="30"/>
  <c r="B9" i="30"/>
  <c r="B20" i="30"/>
  <c r="B8" i="30"/>
  <c r="B19" i="30"/>
  <c r="B7" i="30"/>
  <c r="B18" i="30"/>
  <c r="B6" i="30"/>
  <c r="B17" i="30"/>
  <c r="B5" i="30"/>
  <c r="B16" i="30"/>
  <c r="B4" i="30"/>
  <c r="B15" i="30"/>
  <c r="J14" i="30"/>
  <c r="AC14" i="30"/>
  <c r="I14" i="30"/>
  <c r="AB14" i="30"/>
  <c r="H14" i="30"/>
  <c r="AA14" i="30"/>
  <c r="G14" i="30"/>
  <c r="Z14" i="30"/>
  <c r="F14" i="30"/>
  <c r="Y14" i="30"/>
  <c r="E14" i="30"/>
  <c r="X14" i="30"/>
  <c r="D14" i="30"/>
  <c r="W14" i="30"/>
  <c r="C14" i="30"/>
  <c r="V14" i="30"/>
  <c r="U14" i="23"/>
  <c r="V14" i="23"/>
  <c r="W14" i="23"/>
  <c r="X14" i="23"/>
  <c r="Y14" i="23"/>
  <c r="Z14" i="23"/>
  <c r="AA14" i="23"/>
  <c r="AB14" i="23"/>
  <c r="AC14" i="23"/>
  <c r="U15" i="23"/>
  <c r="V15" i="23"/>
  <c r="W15" i="23"/>
  <c r="X15" i="23"/>
  <c r="Y15" i="23"/>
  <c r="Z15" i="23"/>
  <c r="AA15" i="23"/>
  <c r="AB15" i="23"/>
  <c r="AC15" i="23"/>
  <c r="U16" i="23"/>
  <c r="V16" i="23"/>
  <c r="W16" i="23"/>
  <c r="X16" i="23"/>
  <c r="Y16" i="23"/>
  <c r="Z16" i="23"/>
  <c r="AA16" i="23"/>
  <c r="AB16" i="23"/>
  <c r="AC16" i="23"/>
  <c r="U17" i="23"/>
  <c r="V17" i="23"/>
  <c r="W17" i="23"/>
  <c r="X17" i="23"/>
  <c r="Y17" i="23"/>
  <c r="Z17" i="23"/>
  <c r="AA17" i="23"/>
  <c r="AB17" i="23"/>
  <c r="AC17" i="23"/>
  <c r="U18" i="23"/>
  <c r="V18" i="23"/>
  <c r="W18" i="23"/>
  <c r="X18" i="23"/>
  <c r="Y18" i="23"/>
  <c r="Z18" i="23"/>
  <c r="AA18" i="23"/>
  <c r="AB18" i="23"/>
  <c r="AC18" i="23"/>
  <c r="U19" i="23"/>
  <c r="V19" i="23"/>
  <c r="W19" i="23"/>
  <c r="X19" i="23"/>
  <c r="Y19" i="23"/>
  <c r="Z19" i="23"/>
  <c r="AA19" i="23"/>
  <c r="AB19" i="23"/>
  <c r="AC19" i="23"/>
  <c r="U20" i="23"/>
  <c r="V20" i="23"/>
  <c r="W20" i="23"/>
  <c r="X20" i="23"/>
  <c r="Y20" i="23"/>
  <c r="Z20" i="23"/>
  <c r="AA20" i="23"/>
  <c r="AB20" i="23"/>
  <c r="AC20" i="23"/>
  <c r="AC21" i="23"/>
  <c r="AC22" i="23"/>
  <c r="AC23" i="23"/>
  <c r="R22" i="23"/>
  <c r="R21" i="23"/>
  <c r="Q21" i="23"/>
  <c r="P21" i="23"/>
  <c r="O21" i="23"/>
  <c r="N21" i="23"/>
  <c r="M21" i="23"/>
  <c r="L21" i="23"/>
  <c r="K21" i="23"/>
  <c r="J21" i="23"/>
  <c r="AA13" i="23"/>
  <c r="Z13" i="23"/>
  <c r="Y13" i="23"/>
  <c r="X13" i="23"/>
  <c r="W13" i="23"/>
  <c r="V13" i="23"/>
  <c r="U13" i="23"/>
  <c r="S13" i="22"/>
  <c r="T13" i="22"/>
  <c r="U13" i="22"/>
  <c r="V13" i="22"/>
  <c r="W13" i="22"/>
  <c r="X13" i="22"/>
  <c r="Y13" i="22"/>
  <c r="Z13" i="22"/>
  <c r="S14" i="22"/>
  <c r="T14" i="22"/>
  <c r="U14" i="22"/>
  <c r="V14" i="22"/>
  <c r="W14" i="22"/>
  <c r="X14" i="22"/>
  <c r="Y14" i="22"/>
  <c r="Z14" i="22"/>
  <c r="S15" i="22"/>
  <c r="T15" i="22"/>
  <c r="U15" i="22"/>
  <c r="V15" i="22"/>
  <c r="W15" i="22"/>
  <c r="X15" i="22"/>
  <c r="Y15" i="22"/>
  <c r="Z15" i="22"/>
  <c r="S16" i="22"/>
  <c r="T16" i="22"/>
  <c r="U16" i="22"/>
  <c r="V16" i="22"/>
  <c r="W16" i="22"/>
  <c r="X16" i="22"/>
  <c r="Y16" i="22"/>
  <c r="Z16" i="22"/>
  <c r="S17" i="22"/>
  <c r="T17" i="22"/>
  <c r="U17" i="22"/>
  <c r="V17" i="22"/>
  <c r="W17" i="22"/>
  <c r="X17" i="22"/>
  <c r="Y17" i="22"/>
  <c r="Z17" i="22"/>
  <c r="S18" i="22"/>
  <c r="T18" i="22"/>
  <c r="U18" i="22"/>
  <c r="V18" i="22"/>
  <c r="W18" i="22"/>
  <c r="X18" i="22"/>
  <c r="Y18" i="22"/>
  <c r="Z18" i="22"/>
  <c r="Z19" i="22"/>
  <c r="Z20" i="22"/>
  <c r="Z21" i="22"/>
  <c r="P20" i="22"/>
  <c r="P19" i="22"/>
  <c r="O19" i="22"/>
  <c r="N19" i="22"/>
  <c r="M19" i="22"/>
  <c r="L19" i="22"/>
  <c r="K19" i="22"/>
  <c r="J19" i="22"/>
  <c r="I19" i="22"/>
  <c r="X12" i="22"/>
  <c r="W12" i="22"/>
  <c r="V12" i="22"/>
  <c r="U12" i="22"/>
  <c r="T12" i="22"/>
  <c r="S12" i="22"/>
  <c r="Q12" i="6"/>
  <c r="R12" i="6"/>
  <c r="S12" i="6"/>
  <c r="T12" i="6"/>
  <c r="U12" i="6"/>
  <c r="V12" i="6"/>
  <c r="W12" i="6"/>
  <c r="Q13" i="6"/>
  <c r="R13" i="6"/>
  <c r="S13" i="6"/>
  <c r="T13" i="6"/>
  <c r="U13" i="6"/>
  <c r="V13" i="6"/>
  <c r="W13" i="6"/>
  <c r="Q14" i="6"/>
  <c r="R14" i="6"/>
  <c r="S14" i="6"/>
  <c r="T14" i="6"/>
  <c r="U14" i="6"/>
  <c r="V14" i="6"/>
  <c r="W14" i="6"/>
  <c r="Q15" i="6"/>
  <c r="R15" i="6"/>
  <c r="S15" i="6"/>
  <c r="T15" i="6"/>
  <c r="U15" i="6"/>
  <c r="V15" i="6"/>
  <c r="W15" i="6"/>
  <c r="Q16" i="6"/>
  <c r="R16" i="6"/>
  <c r="S16" i="6"/>
  <c r="T16" i="6"/>
  <c r="U16" i="6"/>
  <c r="V16" i="6"/>
  <c r="W16" i="6"/>
  <c r="W17" i="6"/>
  <c r="W18" i="6"/>
  <c r="W19" i="6"/>
  <c r="N18" i="6"/>
  <c r="N17" i="6"/>
  <c r="M17" i="6"/>
  <c r="L17" i="6"/>
  <c r="K17" i="6"/>
  <c r="J17" i="6"/>
  <c r="I17" i="6"/>
  <c r="H17" i="6"/>
  <c r="B8" i="6"/>
  <c r="B16" i="6"/>
  <c r="B7" i="6"/>
  <c r="B15" i="6"/>
  <c r="B6" i="6"/>
  <c r="B14" i="6"/>
  <c r="B5" i="6"/>
  <c r="B13" i="6"/>
  <c r="B4" i="6"/>
  <c r="B12" i="6"/>
  <c r="G11" i="6"/>
  <c r="U11" i="6"/>
  <c r="F11" i="6"/>
  <c r="T11" i="6"/>
  <c r="E11" i="6"/>
  <c r="S11" i="6"/>
  <c r="D11" i="6"/>
  <c r="R11" i="6"/>
  <c r="C11" i="6"/>
  <c r="Q11" i="6"/>
  <c r="O12" i="8"/>
  <c r="P12" i="8"/>
  <c r="Q12" i="8"/>
  <c r="R12" i="8"/>
  <c r="S12" i="8"/>
  <c r="T12" i="8"/>
  <c r="O13" i="8"/>
  <c r="P13" i="8"/>
  <c r="Q13" i="8"/>
  <c r="R13" i="8"/>
  <c r="S13" i="8"/>
  <c r="T13" i="8"/>
  <c r="O14" i="8"/>
  <c r="P14" i="8"/>
  <c r="Q14" i="8"/>
  <c r="R14" i="8"/>
  <c r="S14" i="8"/>
  <c r="T14" i="8"/>
  <c r="O15" i="8"/>
  <c r="P15" i="8"/>
  <c r="Q15" i="8"/>
  <c r="R15" i="8"/>
  <c r="S15" i="8"/>
  <c r="T15" i="8"/>
  <c r="T16" i="8"/>
  <c r="T17" i="8"/>
  <c r="T18" i="8"/>
  <c r="L17" i="8"/>
  <c r="L16" i="8"/>
  <c r="K16" i="8"/>
  <c r="J16" i="8"/>
  <c r="I16" i="8"/>
  <c r="H16" i="8"/>
  <c r="G16" i="8"/>
  <c r="B8" i="8"/>
  <c r="B15" i="8"/>
  <c r="B7" i="8"/>
  <c r="B14" i="8"/>
  <c r="B6" i="8"/>
  <c r="B13" i="8"/>
  <c r="B5" i="8"/>
  <c r="B12" i="8"/>
  <c r="F11" i="8"/>
  <c r="R11" i="8"/>
  <c r="E11" i="8"/>
  <c r="Q11" i="8"/>
  <c r="D11" i="8"/>
  <c r="P11" i="8"/>
  <c r="C11" i="8"/>
  <c r="O11" i="8"/>
  <c r="M11" i="9"/>
  <c r="N11" i="9"/>
  <c r="O11" i="9"/>
  <c r="P11" i="9"/>
  <c r="Q11" i="9"/>
  <c r="M12" i="9"/>
  <c r="N12" i="9"/>
  <c r="O12" i="9"/>
  <c r="P12" i="9"/>
  <c r="Q12" i="9"/>
  <c r="M13" i="9"/>
  <c r="N13" i="9"/>
  <c r="O13" i="9"/>
  <c r="P13" i="9"/>
  <c r="Q13" i="9"/>
  <c r="Q14" i="9"/>
  <c r="Q15" i="9"/>
  <c r="Q16" i="9"/>
  <c r="J15" i="9"/>
  <c r="J14" i="9"/>
  <c r="I14" i="9"/>
  <c r="H14" i="9"/>
  <c r="G14" i="9"/>
  <c r="F14" i="9"/>
  <c r="B7" i="9"/>
  <c r="B13" i="9"/>
  <c r="B6" i="9"/>
  <c r="B12" i="9"/>
  <c r="B5" i="9"/>
  <c r="B11" i="9"/>
  <c r="E10" i="9"/>
  <c r="O10" i="9"/>
  <c r="D10" i="9"/>
  <c r="N10" i="9"/>
  <c r="C10" i="9"/>
  <c r="M10" i="9"/>
  <c r="H10" i="12"/>
  <c r="G10" i="12"/>
  <c r="F10" i="12"/>
  <c r="E10" i="12"/>
  <c r="B4" i="12"/>
  <c r="B9" i="12"/>
  <c r="B3" i="12"/>
  <c r="B8" i="12"/>
  <c r="D7" i="12"/>
  <c r="C7" i="12"/>
  <c r="B50" i="9"/>
  <c r="C50" i="9"/>
  <c r="D50" i="9"/>
  <c r="E50" i="9"/>
  <c r="M50" i="9"/>
  <c r="N50" i="9"/>
  <c r="O50" i="9"/>
  <c r="B35" i="12"/>
  <c r="C35" i="12"/>
  <c r="D35" i="12"/>
  <c r="B117" i="23"/>
  <c r="B104" i="23"/>
  <c r="B91" i="23"/>
  <c r="I208" i="25"/>
  <c r="I167" i="25"/>
  <c r="I126" i="25"/>
  <c r="I85" i="25"/>
  <c r="I44" i="25"/>
  <c r="A42" i="25"/>
  <c r="A83" i="25"/>
  <c r="A124" i="25"/>
  <c r="A165" i="25"/>
  <c r="A206" i="25"/>
  <c r="A208" i="25"/>
  <c r="A167" i="25"/>
  <c r="A126" i="25"/>
  <c r="A85" i="25"/>
  <c r="A44" i="25"/>
  <c r="M1" i="20"/>
  <c r="L1" i="20"/>
  <c r="C113" i="22"/>
  <c r="C109" i="22"/>
  <c r="C110" i="22"/>
  <c r="C111" i="22"/>
  <c r="C112" i="22"/>
  <c r="C114" i="22"/>
  <c r="I113" i="22"/>
  <c r="H114" i="22"/>
  <c r="N113" i="22"/>
  <c r="D113" i="22"/>
  <c r="D110" i="22"/>
  <c r="D111" i="22"/>
  <c r="D112" i="22"/>
  <c r="D114" i="22"/>
  <c r="J113" i="22"/>
  <c r="E113" i="22"/>
  <c r="E111" i="22"/>
  <c r="E112" i="22"/>
  <c r="E114" i="22"/>
  <c r="K113" i="22"/>
  <c r="F113" i="22"/>
  <c r="F112" i="22"/>
  <c r="F114" i="22"/>
  <c r="L113" i="22"/>
  <c r="G113" i="22"/>
  <c r="G114" i="22"/>
  <c r="M113" i="22"/>
  <c r="O113" i="22"/>
  <c r="P113" i="22"/>
  <c r="M32" i="20"/>
  <c r="C101" i="22"/>
  <c r="C97" i="22"/>
  <c r="C98" i="22"/>
  <c r="C99" i="22"/>
  <c r="C100" i="22"/>
  <c r="C102" i="22"/>
  <c r="I101" i="22"/>
  <c r="H102" i="22"/>
  <c r="N101" i="22"/>
  <c r="D101" i="22"/>
  <c r="D98" i="22"/>
  <c r="D99" i="22"/>
  <c r="D100" i="22"/>
  <c r="D102" i="22"/>
  <c r="J101" i="22"/>
  <c r="E101" i="22"/>
  <c r="E99" i="22"/>
  <c r="E100" i="22"/>
  <c r="E102" i="22"/>
  <c r="K101" i="22"/>
  <c r="F101" i="22"/>
  <c r="F100" i="22"/>
  <c r="F102" i="22"/>
  <c r="L101" i="22"/>
  <c r="G101" i="22"/>
  <c r="G102" i="22"/>
  <c r="M101" i="22"/>
  <c r="O101" i="22"/>
  <c r="P101" i="22"/>
  <c r="L32" i="20"/>
  <c r="C89" i="22"/>
  <c r="C85" i="22"/>
  <c r="C86" i="22"/>
  <c r="C87" i="22"/>
  <c r="C88" i="22"/>
  <c r="C90" i="22"/>
  <c r="I89" i="22"/>
  <c r="H90" i="22"/>
  <c r="N89" i="22"/>
  <c r="D89" i="22"/>
  <c r="D86" i="22"/>
  <c r="D87" i="22"/>
  <c r="D88" i="22"/>
  <c r="D90" i="22"/>
  <c r="J89" i="22"/>
  <c r="E89" i="22"/>
  <c r="E87" i="22"/>
  <c r="E88" i="22"/>
  <c r="E90" i="22"/>
  <c r="K89" i="22"/>
  <c r="F89" i="22"/>
  <c r="F88" i="22"/>
  <c r="F90" i="22"/>
  <c r="L89" i="22"/>
  <c r="G89" i="22"/>
  <c r="G90" i="22"/>
  <c r="M89" i="22"/>
  <c r="O89" i="22"/>
  <c r="P89" i="22"/>
  <c r="K32" i="20"/>
  <c r="C77" i="22"/>
  <c r="C73" i="22"/>
  <c r="C74" i="22"/>
  <c r="C75" i="22"/>
  <c r="C76" i="22"/>
  <c r="C78" i="22"/>
  <c r="I77" i="22"/>
  <c r="H78" i="22"/>
  <c r="N77" i="22"/>
  <c r="D77" i="22"/>
  <c r="D74" i="22"/>
  <c r="D75" i="22"/>
  <c r="D76" i="22"/>
  <c r="D78" i="22"/>
  <c r="J77" i="22"/>
  <c r="E77" i="22"/>
  <c r="E75" i="22"/>
  <c r="E76" i="22"/>
  <c r="E78" i="22"/>
  <c r="K77" i="22"/>
  <c r="F77" i="22"/>
  <c r="F76" i="22"/>
  <c r="F78" i="22"/>
  <c r="L77" i="22"/>
  <c r="G77" i="22"/>
  <c r="G78" i="22"/>
  <c r="M77" i="22"/>
  <c r="O77" i="22"/>
  <c r="P77" i="22"/>
  <c r="J32" i="20"/>
  <c r="C65" i="22"/>
  <c r="C61" i="22"/>
  <c r="C62" i="22"/>
  <c r="C63" i="22"/>
  <c r="C64" i="22"/>
  <c r="C66" i="22"/>
  <c r="I65" i="22"/>
  <c r="H66" i="22"/>
  <c r="N65" i="22"/>
  <c r="D65" i="22"/>
  <c r="D62" i="22"/>
  <c r="D63" i="22"/>
  <c r="D64" i="22"/>
  <c r="D66" i="22"/>
  <c r="J65" i="22"/>
  <c r="E65" i="22"/>
  <c r="E63" i="22"/>
  <c r="E64" i="22"/>
  <c r="E66" i="22"/>
  <c r="K65" i="22"/>
  <c r="F65" i="22"/>
  <c r="F64" i="22"/>
  <c r="F66" i="22"/>
  <c r="L65" i="22"/>
  <c r="G65" i="22"/>
  <c r="G66" i="22"/>
  <c r="M65" i="22"/>
  <c r="O65" i="22"/>
  <c r="P65" i="22"/>
  <c r="I32" i="20"/>
  <c r="C53" i="22"/>
  <c r="C49" i="22"/>
  <c r="C50" i="22"/>
  <c r="C51" i="22"/>
  <c r="C52" i="22"/>
  <c r="C54" i="22"/>
  <c r="I53" i="22"/>
  <c r="H54" i="22"/>
  <c r="N53" i="22"/>
  <c r="D53" i="22"/>
  <c r="D50" i="22"/>
  <c r="D51" i="22"/>
  <c r="D52" i="22"/>
  <c r="D54" i="22"/>
  <c r="J53" i="22"/>
  <c r="E53" i="22"/>
  <c r="E51" i="22"/>
  <c r="E52" i="22"/>
  <c r="E54" i="22"/>
  <c r="K53" i="22"/>
  <c r="F53" i="22"/>
  <c r="F52" i="22"/>
  <c r="F54" i="22"/>
  <c r="L53" i="22"/>
  <c r="G53" i="22"/>
  <c r="G54" i="22"/>
  <c r="M53" i="22"/>
  <c r="O53" i="22"/>
  <c r="P53" i="22"/>
  <c r="H32" i="20"/>
  <c r="C41" i="22"/>
  <c r="C37" i="22"/>
  <c r="C38" i="22"/>
  <c r="C39" i="22"/>
  <c r="C40" i="22"/>
  <c r="C42" i="22"/>
  <c r="I41" i="22"/>
  <c r="H42" i="22"/>
  <c r="N41" i="22"/>
  <c r="D41" i="22"/>
  <c r="D38" i="22"/>
  <c r="D39" i="22"/>
  <c r="D40" i="22"/>
  <c r="D42" i="22"/>
  <c r="J41" i="22"/>
  <c r="E41" i="22"/>
  <c r="E39" i="22"/>
  <c r="E40" i="22"/>
  <c r="E42" i="22"/>
  <c r="K41" i="22"/>
  <c r="F41" i="22"/>
  <c r="F40" i="22"/>
  <c r="F42" i="22"/>
  <c r="L41" i="22"/>
  <c r="G41" i="22"/>
  <c r="G42" i="22"/>
  <c r="M41" i="22"/>
  <c r="O41" i="22"/>
  <c r="P41" i="22"/>
  <c r="G32" i="20"/>
  <c r="P29" i="22"/>
  <c r="F32" i="20"/>
  <c r="I112" i="22"/>
  <c r="N112" i="22"/>
  <c r="J112" i="22"/>
  <c r="K112" i="22"/>
  <c r="L112" i="22"/>
  <c r="M112" i="22"/>
  <c r="O112" i="22"/>
  <c r="P112" i="22"/>
  <c r="M31" i="20"/>
  <c r="I100" i="22"/>
  <c r="N100" i="22"/>
  <c r="J100" i="22"/>
  <c r="K100" i="22"/>
  <c r="L100" i="22"/>
  <c r="M100" i="22"/>
  <c r="O100" i="22"/>
  <c r="P100" i="22"/>
  <c r="L31" i="20"/>
  <c r="I88" i="22"/>
  <c r="N88" i="22"/>
  <c r="J88" i="22"/>
  <c r="K88" i="22"/>
  <c r="L88" i="22"/>
  <c r="M88" i="22"/>
  <c r="O88" i="22"/>
  <c r="P88" i="22"/>
  <c r="K31" i="20"/>
  <c r="I76" i="22"/>
  <c r="N76" i="22"/>
  <c r="J76" i="22"/>
  <c r="K76" i="22"/>
  <c r="L76" i="22"/>
  <c r="M76" i="22"/>
  <c r="O76" i="22"/>
  <c r="P76" i="22"/>
  <c r="J31" i="20"/>
  <c r="I64" i="22"/>
  <c r="N64" i="22"/>
  <c r="J64" i="22"/>
  <c r="K64" i="22"/>
  <c r="L64" i="22"/>
  <c r="M64" i="22"/>
  <c r="O64" i="22"/>
  <c r="P64" i="22"/>
  <c r="I31" i="20"/>
  <c r="I52" i="22"/>
  <c r="N52" i="22"/>
  <c r="J52" i="22"/>
  <c r="K52" i="22"/>
  <c r="L52" i="22"/>
  <c r="M52" i="22"/>
  <c r="O52" i="22"/>
  <c r="P52" i="22"/>
  <c r="H31" i="20"/>
  <c r="I40" i="22"/>
  <c r="N40" i="22"/>
  <c r="J40" i="22"/>
  <c r="K40" i="22"/>
  <c r="L40" i="22"/>
  <c r="M40" i="22"/>
  <c r="O40" i="22"/>
  <c r="P40" i="22"/>
  <c r="G31" i="20"/>
  <c r="P28" i="22"/>
  <c r="F31" i="20"/>
  <c r="I111" i="22"/>
  <c r="N111" i="22"/>
  <c r="J111" i="22"/>
  <c r="K111" i="22"/>
  <c r="L111" i="22"/>
  <c r="M111" i="22"/>
  <c r="O111" i="22"/>
  <c r="P111" i="22"/>
  <c r="M30" i="20"/>
  <c r="I99" i="22"/>
  <c r="N99" i="22"/>
  <c r="J99" i="22"/>
  <c r="K99" i="22"/>
  <c r="L99" i="22"/>
  <c r="M99" i="22"/>
  <c r="O99" i="22"/>
  <c r="P99" i="22"/>
  <c r="L30" i="20"/>
  <c r="I87" i="22"/>
  <c r="N87" i="22"/>
  <c r="J87" i="22"/>
  <c r="K87" i="22"/>
  <c r="L87" i="22"/>
  <c r="M87" i="22"/>
  <c r="O87" i="22"/>
  <c r="P87" i="22"/>
  <c r="K30" i="20"/>
  <c r="I75" i="22"/>
  <c r="N75" i="22"/>
  <c r="J75" i="22"/>
  <c r="K75" i="22"/>
  <c r="L75" i="22"/>
  <c r="M75" i="22"/>
  <c r="O75" i="22"/>
  <c r="P75" i="22"/>
  <c r="J30" i="20"/>
  <c r="I63" i="22"/>
  <c r="N63" i="22"/>
  <c r="J63" i="22"/>
  <c r="K63" i="22"/>
  <c r="L63" i="22"/>
  <c r="M63" i="22"/>
  <c r="O63" i="22"/>
  <c r="P63" i="22"/>
  <c r="I30" i="20"/>
  <c r="I51" i="22"/>
  <c r="N51" i="22"/>
  <c r="J51" i="22"/>
  <c r="K51" i="22"/>
  <c r="L51" i="22"/>
  <c r="M51" i="22"/>
  <c r="O51" i="22"/>
  <c r="P51" i="22"/>
  <c r="H30" i="20"/>
  <c r="I39" i="22"/>
  <c r="N39" i="22"/>
  <c r="J39" i="22"/>
  <c r="K39" i="22"/>
  <c r="L39" i="22"/>
  <c r="M39" i="22"/>
  <c r="O39" i="22"/>
  <c r="P39" i="22"/>
  <c r="G30" i="20"/>
  <c r="P27" i="22"/>
  <c r="F30" i="20"/>
  <c r="I110" i="22"/>
  <c r="N110" i="22"/>
  <c r="J110" i="22"/>
  <c r="K110" i="22"/>
  <c r="L110" i="22"/>
  <c r="M110" i="22"/>
  <c r="O110" i="22"/>
  <c r="P110" i="22"/>
  <c r="M29" i="20"/>
  <c r="I98" i="22"/>
  <c r="N98" i="22"/>
  <c r="J98" i="22"/>
  <c r="K98" i="22"/>
  <c r="L98" i="22"/>
  <c r="M98" i="22"/>
  <c r="O98" i="22"/>
  <c r="P98" i="22"/>
  <c r="L29" i="20"/>
  <c r="I86" i="22"/>
  <c r="N86" i="22"/>
  <c r="J86" i="22"/>
  <c r="K86" i="22"/>
  <c r="L86" i="22"/>
  <c r="M86" i="22"/>
  <c r="O86" i="22"/>
  <c r="P86" i="22"/>
  <c r="K29" i="20"/>
  <c r="I74" i="22"/>
  <c r="N74" i="22"/>
  <c r="J74" i="22"/>
  <c r="K74" i="22"/>
  <c r="L74" i="22"/>
  <c r="M74" i="22"/>
  <c r="O74" i="22"/>
  <c r="P74" i="22"/>
  <c r="J29" i="20"/>
  <c r="I62" i="22"/>
  <c r="N62" i="22"/>
  <c r="J62" i="22"/>
  <c r="K62" i="22"/>
  <c r="L62" i="22"/>
  <c r="M62" i="22"/>
  <c r="O62" i="22"/>
  <c r="P62" i="22"/>
  <c r="I29" i="20"/>
  <c r="I50" i="22"/>
  <c r="N50" i="22"/>
  <c r="J50" i="22"/>
  <c r="K50" i="22"/>
  <c r="L50" i="22"/>
  <c r="M50" i="22"/>
  <c r="O50" i="22"/>
  <c r="P50" i="22"/>
  <c r="H29" i="20"/>
  <c r="I38" i="22"/>
  <c r="N38" i="22"/>
  <c r="J38" i="22"/>
  <c r="K38" i="22"/>
  <c r="L38" i="22"/>
  <c r="M38" i="22"/>
  <c r="O38" i="22"/>
  <c r="P38" i="22"/>
  <c r="G29" i="20"/>
  <c r="P26" i="22"/>
  <c r="F29" i="20"/>
  <c r="I109" i="22"/>
  <c r="N109" i="22"/>
  <c r="J109" i="22"/>
  <c r="K109" i="22"/>
  <c r="L109" i="22"/>
  <c r="M109" i="22"/>
  <c r="O109" i="22"/>
  <c r="P109" i="22"/>
  <c r="M28" i="20"/>
  <c r="I97" i="22"/>
  <c r="N97" i="22"/>
  <c r="J97" i="22"/>
  <c r="K97" i="22"/>
  <c r="L97" i="22"/>
  <c r="M97" i="22"/>
  <c r="O97" i="22"/>
  <c r="P97" i="22"/>
  <c r="L28" i="20"/>
  <c r="I85" i="22"/>
  <c r="N85" i="22"/>
  <c r="J85" i="22"/>
  <c r="K85" i="22"/>
  <c r="L85" i="22"/>
  <c r="M85" i="22"/>
  <c r="O85" i="22"/>
  <c r="P85" i="22"/>
  <c r="K28" i="20"/>
  <c r="I73" i="22"/>
  <c r="N73" i="22"/>
  <c r="J73" i="22"/>
  <c r="K73" i="22"/>
  <c r="L73" i="22"/>
  <c r="M73" i="22"/>
  <c r="O73" i="22"/>
  <c r="P73" i="22"/>
  <c r="J28" i="20"/>
  <c r="I61" i="22"/>
  <c r="N61" i="22"/>
  <c r="J61" i="22"/>
  <c r="K61" i="22"/>
  <c r="L61" i="22"/>
  <c r="M61" i="22"/>
  <c r="O61" i="22"/>
  <c r="P61" i="22"/>
  <c r="I28" i="20"/>
  <c r="I49" i="22"/>
  <c r="N49" i="22"/>
  <c r="J49" i="22"/>
  <c r="K49" i="22"/>
  <c r="L49" i="22"/>
  <c r="M49" i="22"/>
  <c r="O49" i="22"/>
  <c r="P49" i="22"/>
  <c r="H28" i="20"/>
  <c r="I37" i="22"/>
  <c r="N37" i="22"/>
  <c r="J37" i="22"/>
  <c r="K37" i="22"/>
  <c r="L37" i="22"/>
  <c r="M37" i="22"/>
  <c r="O37" i="22"/>
  <c r="P37" i="22"/>
  <c r="G28" i="20"/>
  <c r="P25" i="22"/>
  <c r="F28" i="20"/>
  <c r="I108" i="22"/>
  <c r="N108" i="22"/>
  <c r="J108" i="22"/>
  <c r="K108" i="22"/>
  <c r="L108" i="22"/>
  <c r="M108" i="22"/>
  <c r="O108" i="22"/>
  <c r="P108" i="22"/>
  <c r="M27" i="20"/>
  <c r="I96" i="22"/>
  <c r="N96" i="22"/>
  <c r="J96" i="22"/>
  <c r="K96" i="22"/>
  <c r="L96" i="22"/>
  <c r="M96" i="22"/>
  <c r="O96" i="22"/>
  <c r="P96" i="22"/>
  <c r="L27" i="20"/>
  <c r="I84" i="22"/>
  <c r="N84" i="22"/>
  <c r="J84" i="22"/>
  <c r="K84" i="22"/>
  <c r="L84" i="22"/>
  <c r="M84" i="22"/>
  <c r="O84" i="22"/>
  <c r="P84" i="22"/>
  <c r="K27" i="20"/>
  <c r="I72" i="22"/>
  <c r="N72" i="22"/>
  <c r="J72" i="22"/>
  <c r="K72" i="22"/>
  <c r="L72" i="22"/>
  <c r="M72" i="22"/>
  <c r="O72" i="22"/>
  <c r="P72" i="22"/>
  <c r="J27" i="20"/>
  <c r="I60" i="22"/>
  <c r="N60" i="22"/>
  <c r="J60" i="22"/>
  <c r="K60" i="22"/>
  <c r="L60" i="22"/>
  <c r="M60" i="22"/>
  <c r="O60" i="22"/>
  <c r="P60" i="22"/>
  <c r="I27" i="20"/>
  <c r="I48" i="22"/>
  <c r="N48" i="22"/>
  <c r="J48" i="22"/>
  <c r="K48" i="22"/>
  <c r="L48" i="22"/>
  <c r="M48" i="22"/>
  <c r="O48" i="22"/>
  <c r="P48" i="22"/>
  <c r="H27" i="20"/>
  <c r="I36" i="22"/>
  <c r="N36" i="22"/>
  <c r="J36" i="22"/>
  <c r="K36" i="22"/>
  <c r="L36" i="22"/>
  <c r="M36" i="22"/>
  <c r="O36" i="22"/>
  <c r="P36" i="22"/>
  <c r="G27" i="20"/>
  <c r="P24" i="22"/>
  <c r="F27" i="20"/>
  <c r="C110" i="6"/>
  <c r="C107" i="6"/>
  <c r="C108" i="6"/>
  <c r="C109" i="6"/>
  <c r="C111" i="6"/>
  <c r="H110" i="6"/>
  <c r="G111" i="6"/>
  <c r="L110" i="6"/>
  <c r="D110" i="6"/>
  <c r="D108" i="6"/>
  <c r="D109" i="6"/>
  <c r="D111" i="6"/>
  <c r="I110" i="6"/>
  <c r="E110" i="6"/>
  <c r="E109" i="6"/>
  <c r="E111" i="6"/>
  <c r="J110" i="6"/>
  <c r="F110" i="6"/>
  <c r="F111" i="6"/>
  <c r="K110" i="6"/>
  <c r="M110" i="6"/>
  <c r="N110" i="6"/>
  <c r="M24" i="20"/>
  <c r="C98" i="6"/>
  <c r="C95" i="6"/>
  <c r="C96" i="6"/>
  <c r="C97" i="6"/>
  <c r="C99" i="6"/>
  <c r="H98" i="6"/>
  <c r="G99" i="6"/>
  <c r="L98" i="6"/>
  <c r="D98" i="6"/>
  <c r="D96" i="6"/>
  <c r="D97" i="6"/>
  <c r="D99" i="6"/>
  <c r="I98" i="6"/>
  <c r="E98" i="6"/>
  <c r="E97" i="6"/>
  <c r="E99" i="6"/>
  <c r="J98" i="6"/>
  <c r="F98" i="6"/>
  <c r="F99" i="6"/>
  <c r="K98" i="6"/>
  <c r="M98" i="6"/>
  <c r="N98" i="6"/>
  <c r="L24" i="20"/>
  <c r="C86" i="6"/>
  <c r="C83" i="6"/>
  <c r="C84" i="6"/>
  <c r="C85" i="6"/>
  <c r="C87" i="6"/>
  <c r="H86" i="6"/>
  <c r="G87" i="6"/>
  <c r="L86" i="6"/>
  <c r="D86" i="6"/>
  <c r="D84" i="6"/>
  <c r="D85" i="6"/>
  <c r="D87" i="6"/>
  <c r="I86" i="6"/>
  <c r="E86" i="6"/>
  <c r="E85" i="6"/>
  <c r="E87" i="6"/>
  <c r="J86" i="6"/>
  <c r="F86" i="6"/>
  <c r="F87" i="6"/>
  <c r="K86" i="6"/>
  <c r="M86" i="6"/>
  <c r="N86" i="6"/>
  <c r="K24" i="20"/>
  <c r="C74" i="6"/>
  <c r="C71" i="6"/>
  <c r="C72" i="6"/>
  <c r="C73" i="6"/>
  <c r="C75" i="6"/>
  <c r="H74" i="6"/>
  <c r="G75" i="6"/>
  <c r="L74" i="6"/>
  <c r="D74" i="6"/>
  <c r="D72" i="6"/>
  <c r="D73" i="6"/>
  <c r="D75" i="6"/>
  <c r="I74" i="6"/>
  <c r="E74" i="6"/>
  <c r="E73" i="6"/>
  <c r="E75" i="6"/>
  <c r="J74" i="6"/>
  <c r="F74" i="6"/>
  <c r="F75" i="6"/>
  <c r="K74" i="6"/>
  <c r="M74" i="6"/>
  <c r="N74" i="6"/>
  <c r="J24" i="20"/>
  <c r="C62" i="6"/>
  <c r="C59" i="6"/>
  <c r="C60" i="6"/>
  <c r="C61" i="6"/>
  <c r="C63" i="6"/>
  <c r="H62" i="6"/>
  <c r="G63" i="6"/>
  <c r="L62" i="6"/>
  <c r="D62" i="6"/>
  <c r="D60" i="6"/>
  <c r="D61" i="6"/>
  <c r="D63" i="6"/>
  <c r="I62" i="6"/>
  <c r="E62" i="6"/>
  <c r="E61" i="6"/>
  <c r="E63" i="6"/>
  <c r="J62" i="6"/>
  <c r="F62" i="6"/>
  <c r="F63" i="6"/>
  <c r="K62" i="6"/>
  <c r="M62" i="6"/>
  <c r="N62" i="6"/>
  <c r="I24" i="20"/>
  <c r="C50" i="6"/>
  <c r="C47" i="6"/>
  <c r="C48" i="6"/>
  <c r="C49" i="6"/>
  <c r="C51" i="6"/>
  <c r="H50" i="6"/>
  <c r="G51" i="6"/>
  <c r="L50" i="6"/>
  <c r="D50" i="6"/>
  <c r="D48" i="6"/>
  <c r="D49" i="6"/>
  <c r="D51" i="6"/>
  <c r="I50" i="6"/>
  <c r="E50" i="6"/>
  <c r="E49" i="6"/>
  <c r="E51" i="6"/>
  <c r="J50" i="6"/>
  <c r="F50" i="6"/>
  <c r="F51" i="6"/>
  <c r="K50" i="6"/>
  <c r="M50" i="6"/>
  <c r="N50" i="6"/>
  <c r="H24" i="20"/>
  <c r="C38" i="6"/>
  <c r="C35" i="6"/>
  <c r="C36" i="6"/>
  <c r="C37" i="6"/>
  <c r="C39" i="6"/>
  <c r="H38" i="6"/>
  <c r="G39" i="6"/>
  <c r="L38" i="6"/>
  <c r="D38" i="6"/>
  <c r="D36" i="6"/>
  <c r="D37" i="6"/>
  <c r="D39" i="6"/>
  <c r="I38" i="6"/>
  <c r="E38" i="6"/>
  <c r="E37" i="6"/>
  <c r="E39" i="6"/>
  <c r="J38" i="6"/>
  <c r="F38" i="6"/>
  <c r="F39" i="6"/>
  <c r="K38" i="6"/>
  <c r="M38" i="6"/>
  <c r="N38" i="6"/>
  <c r="G24" i="20"/>
  <c r="N26" i="6"/>
  <c r="F24" i="20"/>
  <c r="H109" i="6"/>
  <c r="L109" i="6"/>
  <c r="I109" i="6"/>
  <c r="J109" i="6"/>
  <c r="K109" i="6"/>
  <c r="M109" i="6"/>
  <c r="N109" i="6"/>
  <c r="M23" i="20"/>
  <c r="H97" i="6"/>
  <c r="L97" i="6"/>
  <c r="I97" i="6"/>
  <c r="J97" i="6"/>
  <c r="K97" i="6"/>
  <c r="M97" i="6"/>
  <c r="N97" i="6"/>
  <c r="L23" i="20"/>
  <c r="H85" i="6"/>
  <c r="L85" i="6"/>
  <c r="I85" i="6"/>
  <c r="J85" i="6"/>
  <c r="K85" i="6"/>
  <c r="M85" i="6"/>
  <c r="N85" i="6"/>
  <c r="K23" i="20"/>
  <c r="H73" i="6"/>
  <c r="L73" i="6"/>
  <c r="I73" i="6"/>
  <c r="J73" i="6"/>
  <c r="K73" i="6"/>
  <c r="M73" i="6"/>
  <c r="N73" i="6"/>
  <c r="J23" i="20"/>
  <c r="H61" i="6"/>
  <c r="L61" i="6"/>
  <c r="I61" i="6"/>
  <c r="J61" i="6"/>
  <c r="K61" i="6"/>
  <c r="M61" i="6"/>
  <c r="N61" i="6"/>
  <c r="I23" i="20"/>
  <c r="H49" i="6"/>
  <c r="L49" i="6"/>
  <c r="I49" i="6"/>
  <c r="J49" i="6"/>
  <c r="K49" i="6"/>
  <c r="M49" i="6"/>
  <c r="N49" i="6"/>
  <c r="H23" i="20"/>
  <c r="H37" i="6"/>
  <c r="L37" i="6"/>
  <c r="I37" i="6"/>
  <c r="J37" i="6"/>
  <c r="K37" i="6"/>
  <c r="M37" i="6"/>
  <c r="N37" i="6"/>
  <c r="G23" i="20"/>
  <c r="N25" i="6"/>
  <c r="F23" i="20"/>
  <c r="H108" i="6"/>
  <c r="L108" i="6"/>
  <c r="I108" i="6"/>
  <c r="J108" i="6"/>
  <c r="K108" i="6"/>
  <c r="M108" i="6"/>
  <c r="N108" i="6"/>
  <c r="M22" i="20"/>
  <c r="H96" i="6"/>
  <c r="L96" i="6"/>
  <c r="I96" i="6"/>
  <c r="J96" i="6"/>
  <c r="K96" i="6"/>
  <c r="M96" i="6"/>
  <c r="N96" i="6"/>
  <c r="L22" i="20"/>
  <c r="H84" i="6"/>
  <c r="L84" i="6"/>
  <c r="I84" i="6"/>
  <c r="J84" i="6"/>
  <c r="K84" i="6"/>
  <c r="M84" i="6"/>
  <c r="N84" i="6"/>
  <c r="K22" i="20"/>
  <c r="H72" i="6"/>
  <c r="L72" i="6"/>
  <c r="I72" i="6"/>
  <c r="J72" i="6"/>
  <c r="K72" i="6"/>
  <c r="M72" i="6"/>
  <c r="N72" i="6"/>
  <c r="J22" i="20"/>
  <c r="H60" i="6"/>
  <c r="L60" i="6"/>
  <c r="I60" i="6"/>
  <c r="J60" i="6"/>
  <c r="K60" i="6"/>
  <c r="M60" i="6"/>
  <c r="N60" i="6"/>
  <c r="I22" i="20"/>
  <c r="H48" i="6"/>
  <c r="L48" i="6"/>
  <c r="I48" i="6"/>
  <c r="J48" i="6"/>
  <c r="K48" i="6"/>
  <c r="M48" i="6"/>
  <c r="N48" i="6"/>
  <c r="H22" i="20"/>
  <c r="H36" i="6"/>
  <c r="L36" i="6"/>
  <c r="I36" i="6"/>
  <c r="J36" i="6"/>
  <c r="K36" i="6"/>
  <c r="M36" i="6"/>
  <c r="N36" i="6"/>
  <c r="G22" i="20"/>
  <c r="N24" i="6"/>
  <c r="F22" i="20"/>
  <c r="H107" i="6"/>
  <c r="L107" i="6"/>
  <c r="I107" i="6"/>
  <c r="J107" i="6"/>
  <c r="K107" i="6"/>
  <c r="M107" i="6"/>
  <c r="N107" i="6"/>
  <c r="M21" i="20"/>
  <c r="H95" i="6"/>
  <c r="L95" i="6"/>
  <c r="I95" i="6"/>
  <c r="J95" i="6"/>
  <c r="K95" i="6"/>
  <c r="M95" i="6"/>
  <c r="N95" i="6"/>
  <c r="L21" i="20"/>
  <c r="H83" i="6"/>
  <c r="L83" i="6"/>
  <c r="I83" i="6"/>
  <c r="J83" i="6"/>
  <c r="K83" i="6"/>
  <c r="M83" i="6"/>
  <c r="N83" i="6"/>
  <c r="K21" i="20"/>
  <c r="H71" i="6"/>
  <c r="L71" i="6"/>
  <c r="I71" i="6"/>
  <c r="J71" i="6"/>
  <c r="K71" i="6"/>
  <c r="M71" i="6"/>
  <c r="N71" i="6"/>
  <c r="J21" i="20"/>
  <c r="H59" i="6"/>
  <c r="L59" i="6"/>
  <c r="I59" i="6"/>
  <c r="J59" i="6"/>
  <c r="K59" i="6"/>
  <c r="M59" i="6"/>
  <c r="N59" i="6"/>
  <c r="I21" i="20"/>
  <c r="H47" i="6"/>
  <c r="L47" i="6"/>
  <c r="I47" i="6"/>
  <c r="J47" i="6"/>
  <c r="K47" i="6"/>
  <c r="M47" i="6"/>
  <c r="N47" i="6"/>
  <c r="H21" i="20"/>
  <c r="H35" i="6"/>
  <c r="L35" i="6"/>
  <c r="I35" i="6"/>
  <c r="J35" i="6"/>
  <c r="K35" i="6"/>
  <c r="M35" i="6"/>
  <c r="N35" i="6"/>
  <c r="G21" i="20"/>
  <c r="N23" i="6"/>
  <c r="F21" i="20"/>
  <c r="H106" i="6"/>
  <c r="L106" i="6"/>
  <c r="I106" i="6"/>
  <c r="J106" i="6"/>
  <c r="K106" i="6"/>
  <c r="M106" i="6"/>
  <c r="N106" i="6"/>
  <c r="M20" i="20"/>
  <c r="H94" i="6"/>
  <c r="L94" i="6"/>
  <c r="I94" i="6"/>
  <c r="J94" i="6"/>
  <c r="K94" i="6"/>
  <c r="M94" i="6"/>
  <c r="N94" i="6"/>
  <c r="L20" i="20"/>
  <c r="H82" i="6"/>
  <c r="L82" i="6"/>
  <c r="I82" i="6"/>
  <c r="J82" i="6"/>
  <c r="K82" i="6"/>
  <c r="M82" i="6"/>
  <c r="N82" i="6"/>
  <c r="K20" i="20"/>
  <c r="H70" i="6"/>
  <c r="L70" i="6"/>
  <c r="I70" i="6"/>
  <c r="J70" i="6"/>
  <c r="K70" i="6"/>
  <c r="M70" i="6"/>
  <c r="N70" i="6"/>
  <c r="J20" i="20"/>
  <c r="H58" i="6"/>
  <c r="L58" i="6"/>
  <c r="I58" i="6"/>
  <c r="J58" i="6"/>
  <c r="K58" i="6"/>
  <c r="M58" i="6"/>
  <c r="N58" i="6"/>
  <c r="I20" i="20"/>
  <c r="H46" i="6"/>
  <c r="L46" i="6"/>
  <c r="I46" i="6"/>
  <c r="J46" i="6"/>
  <c r="K46" i="6"/>
  <c r="M46" i="6"/>
  <c r="N46" i="6"/>
  <c r="H20" i="20"/>
  <c r="H34" i="6"/>
  <c r="L34" i="6"/>
  <c r="I34" i="6"/>
  <c r="J34" i="6"/>
  <c r="K34" i="6"/>
  <c r="M34" i="6"/>
  <c r="N34" i="6"/>
  <c r="G20" i="20"/>
  <c r="N22" i="6"/>
  <c r="F20" i="20"/>
  <c r="C103" i="8"/>
  <c r="C101" i="8"/>
  <c r="C102" i="8"/>
  <c r="C104" i="8"/>
  <c r="G103" i="8"/>
  <c r="F104" i="8"/>
  <c r="J103" i="8"/>
  <c r="D103" i="8"/>
  <c r="D102" i="8"/>
  <c r="D104" i="8"/>
  <c r="H103" i="8"/>
  <c r="E103" i="8"/>
  <c r="E104" i="8"/>
  <c r="I103" i="8"/>
  <c r="K103" i="8"/>
  <c r="L103" i="8"/>
  <c r="M17" i="20"/>
  <c r="C92" i="8"/>
  <c r="C90" i="8"/>
  <c r="C91" i="8"/>
  <c r="C93" i="8"/>
  <c r="G92" i="8"/>
  <c r="F93" i="8"/>
  <c r="J92" i="8"/>
  <c r="D92" i="8"/>
  <c r="D91" i="8"/>
  <c r="D93" i="8"/>
  <c r="H92" i="8"/>
  <c r="E92" i="8"/>
  <c r="E93" i="8"/>
  <c r="I92" i="8"/>
  <c r="K92" i="8"/>
  <c r="L92" i="8"/>
  <c r="L17" i="20"/>
  <c r="C81" i="8"/>
  <c r="C79" i="8"/>
  <c r="C80" i="8"/>
  <c r="C82" i="8"/>
  <c r="G81" i="8"/>
  <c r="F82" i="8"/>
  <c r="J81" i="8"/>
  <c r="D81" i="8"/>
  <c r="D80" i="8"/>
  <c r="D82" i="8"/>
  <c r="H81" i="8"/>
  <c r="E81" i="8"/>
  <c r="E82" i="8"/>
  <c r="I81" i="8"/>
  <c r="K81" i="8"/>
  <c r="L81" i="8"/>
  <c r="K17" i="20"/>
  <c r="C70" i="8"/>
  <c r="C68" i="8"/>
  <c r="C69" i="8"/>
  <c r="C71" i="8"/>
  <c r="G70" i="8"/>
  <c r="F71" i="8"/>
  <c r="J70" i="8"/>
  <c r="D70" i="8"/>
  <c r="D69" i="8"/>
  <c r="D71" i="8"/>
  <c r="H70" i="8"/>
  <c r="E70" i="8"/>
  <c r="E71" i="8"/>
  <c r="I70" i="8"/>
  <c r="K70" i="8"/>
  <c r="L70" i="8"/>
  <c r="J17" i="20"/>
  <c r="C59" i="8"/>
  <c r="C57" i="8"/>
  <c r="C58" i="8"/>
  <c r="C60" i="8"/>
  <c r="G59" i="8"/>
  <c r="F60" i="8"/>
  <c r="J59" i="8"/>
  <c r="D59" i="8"/>
  <c r="D58" i="8"/>
  <c r="D60" i="8"/>
  <c r="H59" i="8"/>
  <c r="E59" i="8"/>
  <c r="E60" i="8"/>
  <c r="I59" i="8"/>
  <c r="K59" i="8"/>
  <c r="L59" i="8"/>
  <c r="I17" i="20"/>
  <c r="C48" i="8"/>
  <c r="C46" i="8"/>
  <c r="C47" i="8"/>
  <c r="C49" i="8"/>
  <c r="G48" i="8"/>
  <c r="F49" i="8"/>
  <c r="J48" i="8"/>
  <c r="D48" i="8"/>
  <c r="D47" i="8"/>
  <c r="D49" i="8"/>
  <c r="H48" i="8"/>
  <c r="E48" i="8"/>
  <c r="E49" i="8"/>
  <c r="I48" i="8"/>
  <c r="K48" i="8"/>
  <c r="L48" i="8"/>
  <c r="H17" i="20"/>
  <c r="C37" i="8"/>
  <c r="C35" i="8"/>
  <c r="C36" i="8"/>
  <c r="C38" i="8"/>
  <c r="G37" i="8"/>
  <c r="F38" i="8"/>
  <c r="J37" i="8"/>
  <c r="D37" i="8"/>
  <c r="D36" i="8"/>
  <c r="D38" i="8"/>
  <c r="H37" i="8"/>
  <c r="E37" i="8"/>
  <c r="E38" i="8"/>
  <c r="I37" i="8"/>
  <c r="K37" i="8"/>
  <c r="L37" i="8"/>
  <c r="G17" i="20"/>
  <c r="L26" i="8"/>
  <c r="F17" i="20"/>
  <c r="G102" i="8"/>
  <c r="J102" i="8"/>
  <c r="H102" i="8"/>
  <c r="I102" i="8"/>
  <c r="K102" i="8"/>
  <c r="L102" i="8"/>
  <c r="M16" i="20"/>
  <c r="G91" i="8"/>
  <c r="J91" i="8"/>
  <c r="H91" i="8"/>
  <c r="I91" i="8"/>
  <c r="K91" i="8"/>
  <c r="L91" i="8"/>
  <c r="L16" i="20"/>
  <c r="G80" i="8"/>
  <c r="J80" i="8"/>
  <c r="H80" i="8"/>
  <c r="I80" i="8"/>
  <c r="K80" i="8"/>
  <c r="L80" i="8"/>
  <c r="K16" i="20"/>
  <c r="G69" i="8"/>
  <c r="J69" i="8"/>
  <c r="H69" i="8"/>
  <c r="I69" i="8"/>
  <c r="K69" i="8"/>
  <c r="L69" i="8"/>
  <c r="J16" i="20"/>
  <c r="G58" i="8"/>
  <c r="J58" i="8"/>
  <c r="H58" i="8"/>
  <c r="I58" i="8"/>
  <c r="K58" i="8"/>
  <c r="L58" i="8"/>
  <c r="I16" i="20"/>
  <c r="G47" i="8"/>
  <c r="J47" i="8"/>
  <c r="H47" i="8"/>
  <c r="I47" i="8"/>
  <c r="K47" i="8"/>
  <c r="L47" i="8"/>
  <c r="H16" i="20"/>
  <c r="G36" i="8"/>
  <c r="J36" i="8"/>
  <c r="H36" i="8"/>
  <c r="I36" i="8"/>
  <c r="K36" i="8"/>
  <c r="L36" i="8"/>
  <c r="G16" i="20"/>
  <c r="L25" i="8"/>
  <c r="F16" i="20"/>
  <c r="G101" i="8"/>
  <c r="J101" i="8"/>
  <c r="H101" i="8"/>
  <c r="I101" i="8"/>
  <c r="K101" i="8"/>
  <c r="L101" i="8"/>
  <c r="M15" i="20"/>
  <c r="G90" i="8"/>
  <c r="J90" i="8"/>
  <c r="H90" i="8"/>
  <c r="I90" i="8"/>
  <c r="K90" i="8"/>
  <c r="L90" i="8"/>
  <c r="L15" i="20"/>
  <c r="G79" i="8"/>
  <c r="J79" i="8"/>
  <c r="H79" i="8"/>
  <c r="I79" i="8"/>
  <c r="K79" i="8"/>
  <c r="L79" i="8"/>
  <c r="K15" i="20"/>
  <c r="G68" i="8"/>
  <c r="J68" i="8"/>
  <c r="H68" i="8"/>
  <c r="I68" i="8"/>
  <c r="K68" i="8"/>
  <c r="L68" i="8"/>
  <c r="J15" i="20"/>
  <c r="G57" i="8"/>
  <c r="J57" i="8"/>
  <c r="H57" i="8"/>
  <c r="I57" i="8"/>
  <c r="K57" i="8"/>
  <c r="L57" i="8"/>
  <c r="I15" i="20"/>
  <c r="G46" i="8"/>
  <c r="J46" i="8"/>
  <c r="H46" i="8"/>
  <c r="I46" i="8"/>
  <c r="K46" i="8"/>
  <c r="L46" i="8"/>
  <c r="H15" i="20"/>
  <c r="G35" i="8"/>
  <c r="J35" i="8"/>
  <c r="H35" i="8"/>
  <c r="I35" i="8"/>
  <c r="K35" i="8"/>
  <c r="L35" i="8"/>
  <c r="G15" i="20"/>
  <c r="L24" i="8"/>
  <c r="F15" i="20"/>
  <c r="G100" i="8"/>
  <c r="J100" i="8"/>
  <c r="H100" i="8"/>
  <c r="I100" i="8"/>
  <c r="K100" i="8"/>
  <c r="L100" i="8"/>
  <c r="M14" i="20"/>
  <c r="G89" i="8"/>
  <c r="J89" i="8"/>
  <c r="H89" i="8"/>
  <c r="I89" i="8"/>
  <c r="K89" i="8"/>
  <c r="L89" i="8"/>
  <c r="L14" i="20"/>
  <c r="G78" i="8"/>
  <c r="J78" i="8"/>
  <c r="H78" i="8"/>
  <c r="I78" i="8"/>
  <c r="K78" i="8"/>
  <c r="L78" i="8"/>
  <c r="K14" i="20"/>
  <c r="G67" i="8"/>
  <c r="J67" i="8"/>
  <c r="H67" i="8"/>
  <c r="I67" i="8"/>
  <c r="K67" i="8"/>
  <c r="L67" i="8"/>
  <c r="J14" i="20"/>
  <c r="G56" i="8"/>
  <c r="J56" i="8"/>
  <c r="H56" i="8"/>
  <c r="I56" i="8"/>
  <c r="K56" i="8"/>
  <c r="L56" i="8"/>
  <c r="I14" i="20"/>
  <c r="G45" i="8"/>
  <c r="J45" i="8"/>
  <c r="H45" i="8"/>
  <c r="I45" i="8"/>
  <c r="K45" i="8"/>
  <c r="L45" i="8"/>
  <c r="H14" i="20"/>
  <c r="G34" i="8"/>
  <c r="J34" i="8"/>
  <c r="H34" i="8"/>
  <c r="I34" i="8"/>
  <c r="K34" i="8"/>
  <c r="L34" i="8"/>
  <c r="G14" i="20"/>
  <c r="L23" i="8"/>
  <c r="F14" i="20"/>
  <c r="C93" i="9"/>
  <c r="C92" i="9"/>
  <c r="C94" i="9"/>
  <c r="F93" i="9"/>
  <c r="E94" i="9"/>
  <c r="H93" i="9"/>
  <c r="D93" i="9"/>
  <c r="D94" i="9"/>
  <c r="G93" i="9"/>
  <c r="I93" i="9"/>
  <c r="J93" i="9"/>
  <c r="M11" i="20"/>
  <c r="C83" i="9"/>
  <c r="C82" i="9"/>
  <c r="C84" i="9"/>
  <c r="F83" i="9"/>
  <c r="E84" i="9"/>
  <c r="H83" i="9"/>
  <c r="D83" i="9"/>
  <c r="D84" i="9"/>
  <c r="G83" i="9"/>
  <c r="I83" i="9"/>
  <c r="J83" i="9"/>
  <c r="L11" i="20"/>
  <c r="C73" i="9"/>
  <c r="C72" i="9"/>
  <c r="C74" i="9"/>
  <c r="F73" i="9"/>
  <c r="E74" i="9"/>
  <c r="H73" i="9"/>
  <c r="D73" i="9"/>
  <c r="D74" i="9"/>
  <c r="G73" i="9"/>
  <c r="I73" i="9"/>
  <c r="J73" i="9"/>
  <c r="K11" i="20"/>
  <c r="C63" i="9"/>
  <c r="C62" i="9"/>
  <c r="C64" i="9"/>
  <c r="F63" i="9"/>
  <c r="E64" i="9"/>
  <c r="H63" i="9"/>
  <c r="D63" i="9"/>
  <c r="D64" i="9"/>
  <c r="G63" i="9"/>
  <c r="I63" i="9"/>
  <c r="J63" i="9"/>
  <c r="J11" i="20"/>
  <c r="C53" i="9"/>
  <c r="C52" i="9"/>
  <c r="C54" i="9"/>
  <c r="F53" i="9"/>
  <c r="E54" i="9"/>
  <c r="H53" i="9"/>
  <c r="D53" i="9"/>
  <c r="D54" i="9"/>
  <c r="G53" i="9"/>
  <c r="I53" i="9"/>
  <c r="J53" i="9"/>
  <c r="I11" i="20"/>
  <c r="C43" i="9"/>
  <c r="C42" i="9"/>
  <c r="C44" i="9"/>
  <c r="F43" i="9"/>
  <c r="E44" i="9"/>
  <c r="H43" i="9"/>
  <c r="D43" i="9"/>
  <c r="D44" i="9"/>
  <c r="G43" i="9"/>
  <c r="I43" i="9"/>
  <c r="J43" i="9"/>
  <c r="H11" i="20"/>
  <c r="C33" i="9"/>
  <c r="C32" i="9"/>
  <c r="C34" i="9"/>
  <c r="F33" i="9"/>
  <c r="E34" i="9"/>
  <c r="H33" i="9"/>
  <c r="D33" i="9"/>
  <c r="D34" i="9"/>
  <c r="G33" i="9"/>
  <c r="I33" i="9"/>
  <c r="J33" i="9"/>
  <c r="G11" i="20"/>
  <c r="J23" i="9"/>
  <c r="F11" i="20"/>
  <c r="F92" i="9"/>
  <c r="H92" i="9"/>
  <c r="G92" i="9"/>
  <c r="I92" i="9"/>
  <c r="J92" i="9"/>
  <c r="M10" i="20"/>
  <c r="F82" i="9"/>
  <c r="H82" i="9"/>
  <c r="G82" i="9"/>
  <c r="I82" i="9"/>
  <c r="J82" i="9"/>
  <c r="L10" i="20"/>
  <c r="F72" i="9"/>
  <c r="H72" i="9"/>
  <c r="G72" i="9"/>
  <c r="I72" i="9"/>
  <c r="J72" i="9"/>
  <c r="K10" i="20"/>
  <c r="F62" i="9"/>
  <c r="H62" i="9"/>
  <c r="G62" i="9"/>
  <c r="I62" i="9"/>
  <c r="J62" i="9"/>
  <c r="J10" i="20"/>
  <c r="F52" i="9"/>
  <c r="H52" i="9"/>
  <c r="G52" i="9"/>
  <c r="I52" i="9"/>
  <c r="J52" i="9"/>
  <c r="I10" i="20"/>
  <c r="F42" i="9"/>
  <c r="H42" i="9"/>
  <c r="G42" i="9"/>
  <c r="I42" i="9"/>
  <c r="J42" i="9"/>
  <c r="H10" i="20"/>
  <c r="F32" i="9"/>
  <c r="H32" i="9"/>
  <c r="G32" i="9"/>
  <c r="I32" i="9"/>
  <c r="J32" i="9"/>
  <c r="G10" i="20"/>
  <c r="J22" i="9"/>
  <c r="F10" i="20"/>
  <c r="F91" i="9"/>
  <c r="H91" i="9"/>
  <c r="G91" i="9"/>
  <c r="I91" i="9"/>
  <c r="J91" i="9"/>
  <c r="M9" i="20"/>
  <c r="F81" i="9"/>
  <c r="H81" i="9"/>
  <c r="G81" i="9"/>
  <c r="I81" i="9"/>
  <c r="J81" i="9"/>
  <c r="L9" i="20"/>
  <c r="F71" i="9"/>
  <c r="H71" i="9"/>
  <c r="G71" i="9"/>
  <c r="I71" i="9"/>
  <c r="J71" i="9"/>
  <c r="K9" i="20"/>
  <c r="F61" i="9"/>
  <c r="H61" i="9"/>
  <c r="G61" i="9"/>
  <c r="I61" i="9"/>
  <c r="J61" i="9"/>
  <c r="J9" i="20"/>
  <c r="F51" i="9"/>
  <c r="H51" i="9"/>
  <c r="G51" i="9"/>
  <c r="I51" i="9"/>
  <c r="J51" i="9"/>
  <c r="I9" i="20"/>
  <c r="F41" i="9"/>
  <c r="H41" i="9"/>
  <c r="G41" i="9"/>
  <c r="I41" i="9"/>
  <c r="J41" i="9"/>
  <c r="H9" i="20"/>
  <c r="F31" i="9"/>
  <c r="H31" i="9"/>
  <c r="G31" i="9"/>
  <c r="I31" i="9"/>
  <c r="J31" i="9"/>
  <c r="G9" i="20"/>
  <c r="J21" i="9"/>
  <c r="F9" i="20"/>
  <c r="C65" i="12"/>
  <c r="C66" i="12"/>
  <c r="E65" i="12"/>
  <c r="D66" i="12"/>
  <c r="F65" i="12"/>
  <c r="G65" i="12"/>
  <c r="H65" i="12"/>
  <c r="M6" i="20"/>
  <c r="C58" i="12"/>
  <c r="C59" i="12"/>
  <c r="E58" i="12"/>
  <c r="D59" i="12"/>
  <c r="F58" i="12"/>
  <c r="G58" i="12"/>
  <c r="H58" i="12"/>
  <c r="L6" i="20"/>
  <c r="C51" i="12"/>
  <c r="C52" i="12"/>
  <c r="E51" i="12"/>
  <c r="D52" i="12"/>
  <c r="F51" i="12"/>
  <c r="G51" i="12"/>
  <c r="H51" i="12"/>
  <c r="K6" i="20"/>
  <c r="C44" i="12"/>
  <c r="C45" i="12"/>
  <c r="E44" i="12"/>
  <c r="D45" i="12"/>
  <c r="F44" i="12"/>
  <c r="G44" i="12"/>
  <c r="H44" i="12"/>
  <c r="J6" i="20"/>
  <c r="C37" i="12"/>
  <c r="C38" i="12"/>
  <c r="E37" i="12"/>
  <c r="D38" i="12"/>
  <c r="F37" i="12"/>
  <c r="G37" i="12"/>
  <c r="H37" i="12"/>
  <c r="I6" i="20"/>
  <c r="C30" i="12"/>
  <c r="C31" i="12"/>
  <c r="E30" i="12"/>
  <c r="D31" i="12"/>
  <c r="F30" i="12"/>
  <c r="G30" i="12"/>
  <c r="H30" i="12"/>
  <c r="H6" i="20"/>
  <c r="C23" i="12"/>
  <c r="C24" i="12"/>
  <c r="E23" i="12"/>
  <c r="D24" i="12"/>
  <c r="F23" i="12"/>
  <c r="G23" i="12"/>
  <c r="H23" i="12"/>
  <c r="G6" i="20"/>
  <c r="H16" i="12"/>
  <c r="F6" i="20"/>
  <c r="E64" i="12"/>
  <c r="F64" i="12"/>
  <c r="G64" i="12"/>
  <c r="H64" i="12"/>
  <c r="M5" i="20"/>
  <c r="E57" i="12"/>
  <c r="F57" i="12"/>
  <c r="G57" i="12"/>
  <c r="H57" i="12"/>
  <c r="L5" i="20"/>
  <c r="E50" i="12"/>
  <c r="F50" i="12"/>
  <c r="G50" i="12"/>
  <c r="H50" i="12"/>
  <c r="K5" i="20"/>
  <c r="E43" i="12"/>
  <c r="F43" i="12"/>
  <c r="G43" i="12"/>
  <c r="H43" i="12"/>
  <c r="J5" i="20"/>
  <c r="E36" i="12"/>
  <c r="F36" i="12"/>
  <c r="G36" i="12"/>
  <c r="H36" i="12"/>
  <c r="I5" i="20"/>
  <c r="E29" i="12"/>
  <c r="F29" i="12"/>
  <c r="G29" i="12"/>
  <c r="H29" i="12"/>
  <c r="H5" i="20"/>
  <c r="E22" i="12"/>
  <c r="F22" i="12"/>
  <c r="G22" i="12"/>
  <c r="H22" i="12"/>
  <c r="G5" i="20"/>
  <c r="H15" i="12"/>
  <c r="F5" i="20"/>
  <c r="T30" i="30"/>
  <c r="F45" i="20"/>
  <c r="C44" i="30"/>
  <c r="C45" i="30"/>
  <c r="C46" i="30"/>
  <c r="C47" i="30"/>
  <c r="C48" i="30"/>
  <c r="C49" i="30"/>
  <c r="C50" i="30"/>
  <c r="C51" i="30"/>
  <c r="K44" i="30"/>
  <c r="D45" i="30"/>
  <c r="D46" i="30"/>
  <c r="D47" i="30"/>
  <c r="D48" i="30"/>
  <c r="D49" i="30"/>
  <c r="D50" i="30"/>
  <c r="D51" i="30"/>
  <c r="L44" i="30"/>
  <c r="E46" i="30"/>
  <c r="E47" i="30"/>
  <c r="E48" i="30"/>
  <c r="E49" i="30"/>
  <c r="E50" i="30"/>
  <c r="E51" i="30"/>
  <c r="M44" i="30"/>
  <c r="F47" i="30"/>
  <c r="F48" i="30"/>
  <c r="F49" i="30"/>
  <c r="F50" i="30"/>
  <c r="F51" i="30"/>
  <c r="N44" i="30"/>
  <c r="G48" i="30"/>
  <c r="G49" i="30"/>
  <c r="G50" i="30"/>
  <c r="G51" i="30"/>
  <c r="O44" i="30"/>
  <c r="H49" i="30"/>
  <c r="H50" i="30"/>
  <c r="H51" i="30"/>
  <c r="P44" i="30"/>
  <c r="I50" i="30"/>
  <c r="I51" i="30"/>
  <c r="Q44" i="30"/>
  <c r="J51" i="30"/>
  <c r="R44" i="30"/>
  <c r="S44" i="30"/>
  <c r="T44" i="30"/>
  <c r="G45" i="20"/>
  <c r="C58" i="30"/>
  <c r="C59" i="30"/>
  <c r="C60" i="30"/>
  <c r="C61" i="30"/>
  <c r="C62" i="30"/>
  <c r="C63" i="30"/>
  <c r="C64" i="30"/>
  <c r="C65" i="30"/>
  <c r="K58" i="30"/>
  <c r="D59" i="30"/>
  <c r="D60" i="30"/>
  <c r="D61" i="30"/>
  <c r="D62" i="30"/>
  <c r="D63" i="30"/>
  <c r="D64" i="30"/>
  <c r="D65" i="30"/>
  <c r="L58" i="30"/>
  <c r="E60" i="30"/>
  <c r="E61" i="30"/>
  <c r="E62" i="30"/>
  <c r="E63" i="30"/>
  <c r="E64" i="30"/>
  <c r="E65" i="30"/>
  <c r="M58" i="30"/>
  <c r="F61" i="30"/>
  <c r="F62" i="30"/>
  <c r="F63" i="30"/>
  <c r="F64" i="30"/>
  <c r="F65" i="30"/>
  <c r="N58" i="30"/>
  <c r="G62" i="30"/>
  <c r="G63" i="30"/>
  <c r="G64" i="30"/>
  <c r="G65" i="30"/>
  <c r="O58" i="30"/>
  <c r="H63" i="30"/>
  <c r="H64" i="30"/>
  <c r="H65" i="30"/>
  <c r="P58" i="30"/>
  <c r="I64" i="30"/>
  <c r="I65" i="30"/>
  <c r="Q58" i="30"/>
  <c r="J65" i="30"/>
  <c r="R58" i="30"/>
  <c r="S58" i="30"/>
  <c r="T58" i="30"/>
  <c r="H45" i="20"/>
  <c r="C72" i="30"/>
  <c r="C73" i="30"/>
  <c r="C74" i="30"/>
  <c r="C75" i="30"/>
  <c r="C76" i="30"/>
  <c r="C77" i="30"/>
  <c r="C78" i="30"/>
  <c r="C79" i="30"/>
  <c r="K72" i="30"/>
  <c r="D73" i="30"/>
  <c r="D74" i="30"/>
  <c r="D75" i="30"/>
  <c r="D76" i="30"/>
  <c r="D77" i="30"/>
  <c r="D78" i="30"/>
  <c r="D79" i="30"/>
  <c r="L72" i="30"/>
  <c r="E74" i="30"/>
  <c r="E75" i="30"/>
  <c r="E76" i="30"/>
  <c r="E77" i="30"/>
  <c r="E78" i="30"/>
  <c r="E79" i="30"/>
  <c r="M72" i="30"/>
  <c r="F75" i="30"/>
  <c r="F76" i="30"/>
  <c r="F77" i="30"/>
  <c r="F78" i="30"/>
  <c r="F79" i="30"/>
  <c r="N72" i="30"/>
  <c r="G76" i="30"/>
  <c r="G77" i="30"/>
  <c r="G78" i="30"/>
  <c r="G79" i="30"/>
  <c r="O72" i="30"/>
  <c r="H77" i="30"/>
  <c r="H78" i="30"/>
  <c r="H79" i="30"/>
  <c r="P72" i="30"/>
  <c r="I78" i="30"/>
  <c r="I79" i="30"/>
  <c r="Q72" i="30"/>
  <c r="J79" i="30"/>
  <c r="R72" i="30"/>
  <c r="S72" i="30"/>
  <c r="T72" i="30"/>
  <c r="I45" i="20"/>
  <c r="C86" i="30"/>
  <c r="C87" i="30"/>
  <c r="C88" i="30"/>
  <c r="C89" i="30"/>
  <c r="C90" i="30"/>
  <c r="C91" i="30"/>
  <c r="C92" i="30"/>
  <c r="C93" i="30"/>
  <c r="K86" i="30"/>
  <c r="D87" i="30"/>
  <c r="D88" i="30"/>
  <c r="D89" i="30"/>
  <c r="D90" i="30"/>
  <c r="D91" i="30"/>
  <c r="D92" i="30"/>
  <c r="D93" i="30"/>
  <c r="L86" i="30"/>
  <c r="E88" i="30"/>
  <c r="E89" i="30"/>
  <c r="E90" i="30"/>
  <c r="E91" i="30"/>
  <c r="E92" i="30"/>
  <c r="E93" i="30"/>
  <c r="M86" i="30"/>
  <c r="F89" i="30"/>
  <c r="F90" i="30"/>
  <c r="F91" i="30"/>
  <c r="F92" i="30"/>
  <c r="F93" i="30"/>
  <c r="N86" i="30"/>
  <c r="G90" i="30"/>
  <c r="G91" i="30"/>
  <c r="G92" i="30"/>
  <c r="G93" i="30"/>
  <c r="O86" i="30"/>
  <c r="H91" i="30"/>
  <c r="H92" i="30"/>
  <c r="H93" i="30"/>
  <c r="P86" i="30"/>
  <c r="I92" i="30"/>
  <c r="I93" i="30"/>
  <c r="Q86" i="30"/>
  <c r="J93" i="30"/>
  <c r="R86" i="30"/>
  <c r="S86" i="30"/>
  <c r="T86" i="30"/>
  <c r="J45" i="20"/>
  <c r="C100" i="30"/>
  <c r="C101" i="30"/>
  <c r="C102" i="30"/>
  <c r="C103" i="30"/>
  <c r="C104" i="30"/>
  <c r="C105" i="30"/>
  <c r="C106" i="30"/>
  <c r="C107" i="30"/>
  <c r="K100" i="30"/>
  <c r="D101" i="30"/>
  <c r="D102" i="30"/>
  <c r="D103" i="30"/>
  <c r="D104" i="30"/>
  <c r="D105" i="30"/>
  <c r="D106" i="30"/>
  <c r="D107" i="30"/>
  <c r="L100" i="30"/>
  <c r="E102" i="30"/>
  <c r="E103" i="30"/>
  <c r="E104" i="30"/>
  <c r="E105" i="30"/>
  <c r="E106" i="30"/>
  <c r="E107" i="30"/>
  <c r="M100" i="30"/>
  <c r="F103" i="30"/>
  <c r="F104" i="30"/>
  <c r="F105" i="30"/>
  <c r="F106" i="30"/>
  <c r="F107" i="30"/>
  <c r="N100" i="30"/>
  <c r="G104" i="30"/>
  <c r="G105" i="30"/>
  <c r="G106" i="30"/>
  <c r="G107" i="30"/>
  <c r="O100" i="30"/>
  <c r="H105" i="30"/>
  <c r="H106" i="30"/>
  <c r="H107" i="30"/>
  <c r="P100" i="30"/>
  <c r="I106" i="30"/>
  <c r="I107" i="30"/>
  <c r="Q100" i="30"/>
  <c r="J107" i="30"/>
  <c r="R100" i="30"/>
  <c r="S100" i="30"/>
  <c r="T100" i="30"/>
  <c r="K45" i="20"/>
  <c r="C114" i="30"/>
  <c r="C115" i="30"/>
  <c r="C116" i="30"/>
  <c r="C117" i="30"/>
  <c r="C118" i="30"/>
  <c r="C119" i="30"/>
  <c r="C120" i="30"/>
  <c r="C121" i="30"/>
  <c r="K114" i="30"/>
  <c r="D115" i="30"/>
  <c r="D116" i="30"/>
  <c r="D117" i="30"/>
  <c r="D118" i="30"/>
  <c r="D119" i="30"/>
  <c r="D120" i="30"/>
  <c r="D121" i="30"/>
  <c r="L114" i="30"/>
  <c r="E116" i="30"/>
  <c r="E117" i="30"/>
  <c r="E118" i="30"/>
  <c r="E119" i="30"/>
  <c r="E120" i="30"/>
  <c r="E121" i="30"/>
  <c r="M114" i="30"/>
  <c r="F117" i="30"/>
  <c r="F118" i="30"/>
  <c r="F119" i="30"/>
  <c r="F120" i="30"/>
  <c r="F121" i="30"/>
  <c r="N114" i="30"/>
  <c r="G118" i="30"/>
  <c r="G119" i="30"/>
  <c r="G120" i="30"/>
  <c r="G121" i="30"/>
  <c r="O114" i="30"/>
  <c r="H119" i="30"/>
  <c r="H120" i="30"/>
  <c r="H121" i="30"/>
  <c r="P114" i="30"/>
  <c r="I120" i="30"/>
  <c r="I121" i="30"/>
  <c r="Q114" i="30"/>
  <c r="J121" i="30"/>
  <c r="R114" i="30"/>
  <c r="S114" i="30"/>
  <c r="T114" i="30"/>
  <c r="L45" i="20"/>
  <c r="C128" i="30"/>
  <c r="C129" i="30"/>
  <c r="C130" i="30"/>
  <c r="C131" i="30"/>
  <c r="C132" i="30"/>
  <c r="C133" i="30"/>
  <c r="C134" i="30"/>
  <c r="C135" i="30"/>
  <c r="K128" i="30"/>
  <c r="D129" i="30"/>
  <c r="D130" i="30"/>
  <c r="D131" i="30"/>
  <c r="D132" i="30"/>
  <c r="D133" i="30"/>
  <c r="D134" i="30"/>
  <c r="D135" i="30"/>
  <c r="L128" i="30"/>
  <c r="E130" i="30"/>
  <c r="E131" i="30"/>
  <c r="E132" i="30"/>
  <c r="E133" i="30"/>
  <c r="E134" i="30"/>
  <c r="E135" i="30"/>
  <c r="M128" i="30"/>
  <c r="F131" i="30"/>
  <c r="F132" i="30"/>
  <c r="F133" i="30"/>
  <c r="F134" i="30"/>
  <c r="F135" i="30"/>
  <c r="N128" i="30"/>
  <c r="G132" i="30"/>
  <c r="G133" i="30"/>
  <c r="G134" i="30"/>
  <c r="G135" i="30"/>
  <c r="O128" i="30"/>
  <c r="H133" i="30"/>
  <c r="H134" i="30"/>
  <c r="H135" i="30"/>
  <c r="P128" i="30"/>
  <c r="I134" i="30"/>
  <c r="I135" i="30"/>
  <c r="Q128" i="30"/>
  <c r="J135" i="30"/>
  <c r="R128" i="30"/>
  <c r="S128" i="30"/>
  <c r="T128" i="30"/>
  <c r="M45" i="20"/>
  <c r="O45" i="20"/>
  <c r="T31" i="30"/>
  <c r="F46" i="20"/>
  <c r="K45" i="30"/>
  <c r="L45" i="30"/>
  <c r="M45" i="30"/>
  <c r="N45" i="30"/>
  <c r="O45" i="30"/>
  <c r="P45" i="30"/>
  <c r="Q45" i="30"/>
  <c r="R45" i="30"/>
  <c r="S45" i="30"/>
  <c r="T45" i="30"/>
  <c r="G46" i="20"/>
  <c r="K59" i="30"/>
  <c r="L59" i="30"/>
  <c r="M59" i="30"/>
  <c r="N59" i="30"/>
  <c r="O59" i="30"/>
  <c r="P59" i="30"/>
  <c r="Q59" i="30"/>
  <c r="R59" i="30"/>
  <c r="S59" i="30"/>
  <c r="T59" i="30"/>
  <c r="H46" i="20"/>
  <c r="K73" i="30"/>
  <c r="L73" i="30"/>
  <c r="M73" i="30"/>
  <c r="N73" i="30"/>
  <c r="O73" i="30"/>
  <c r="P73" i="30"/>
  <c r="Q73" i="30"/>
  <c r="R73" i="30"/>
  <c r="S73" i="30"/>
  <c r="T73" i="30"/>
  <c r="I46" i="20"/>
  <c r="K87" i="30"/>
  <c r="L87" i="30"/>
  <c r="M87" i="30"/>
  <c r="N87" i="30"/>
  <c r="O87" i="30"/>
  <c r="P87" i="30"/>
  <c r="Q87" i="30"/>
  <c r="R87" i="30"/>
  <c r="S87" i="30"/>
  <c r="T87" i="30"/>
  <c r="J46" i="20"/>
  <c r="K101" i="30"/>
  <c r="L101" i="30"/>
  <c r="M101" i="30"/>
  <c r="N101" i="30"/>
  <c r="O101" i="30"/>
  <c r="P101" i="30"/>
  <c r="Q101" i="30"/>
  <c r="R101" i="30"/>
  <c r="S101" i="30"/>
  <c r="T101" i="30"/>
  <c r="K46" i="20"/>
  <c r="K115" i="30"/>
  <c r="L115" i="30"/>
  <c r="M115" i="30"/>
  <c r="N115" i="30"/>
  <c r="O115" i="30"/>
  <c r="P115" i="30"/>
  <c r="Q115" i="30"/>
  <c r="R115" i="30"/>
  <c r="S115" i="30"/>
  <c r="T115" i="30"/>
  <c r="L46" i="20"/>
  <c r="K129" i="30"/>
  <c r="L129" i="30"/>
  <c r="M129" i="30"/>
  <c r="N129" i="30"/>
  <c r="O129" i="30"/>
  <c r="P129" i="30"/>
  <c r="Q129" i="30"/>
  <c r="R129" i="30"/>
  <c r="S129" i="30"/>
  <c r="T129" i="30"/>
  <c r="M46" i="20"/>
  <c r="O46" i="20"/>
  <c r="T32" i="30"/>
  <c r="F47" i="20"/>
  <c r="K46" i="30"/>
  <c r="L46" i="30"/>
  <c r="M46" i="30"/>
  <c r="N46" i="30"/>
  <c r="O46" i="30"/>
  <c r="P46" i="30"/>
  <c r="Q46" i="30"/>
  <c r="R46" i="30"/>
  <c r="S46" i="30"/>
  <c r="T46" i="30"/>
  <c r="G47" i="20"/>
  <c r="K60" i="30"/>
  <c r="L60" i="30"/>
  <c r="M60" i="30"/>
  <c r="N60" i="30"/>
  <c r="O60" i="30"/>
  <c r="P60" i="30"/>
  <c r="Q60" i="30"/>
  <c r="R60" i="30"/>
  <c r="S60" i="30"/>
  <c r="T60" i="30"/>
  <c r="H47" i="20"/>
  <c r="K74" i="30"/>
  <c r="L74" i="30"/>
  <c r="M74" i="30"/>
  <c r="N74" i="30"/>
  <c r="O74" i="30"/>
  <c r="P74" i="30"/>
  <c r="Q74" i="30"/>
  <c r="R74" i="30"/>
  <c r="S74" i="30"/>
  <c r="T74" i="30"/>
  <c r="I47" i="20"/>
  <c r="K88" i="30"/>
  <c r="L88" i="30"/>
  <c r="M88" i="30"/>
  <c r="N88" i="30"/>
  <c r="O88" i="30"/>
  <c r="P88" i="30"/>
  <c r="Q88" i="30"/>
  <c r="R88" i="30"/>
  <c r="S88" i="30"/>
  <c r="T88" i="30"/>
  <c r="J47" i="20"/>
  <c r="K102" i="30"/>
  <c r="L102" i="30"/>
  <c r="M102" i="30"/>
  <c r="N102" i="30"/>
  <c r="O102" i="30"/>
  <c r="P102" i="30"/>
  <c r="Q102" i="30"/>
  <c r="R102" i="30"/>
  <c r="S102" i="30"/>
  <c r="T102" i="30"/>
  <c r="K47" i="20"/>
  <c r="K116" i="30"/>
  <c r="L116" i="30"/>
  <c r="M116" i="30"/>
  <c r="N116" i="30"/>
  <c r="O116" i="30"/>
  <c r="P116" i="30"/>
  <c r="Q116" i="30"/>
  <c r="R116" i="30"/>
  <c r="S116" i="30"/>
  <c r="T116" i="30"/>
  <c r="L47" i="20"/>
  <c r="K130" i="30"/>
  <c r="L130" i="30"/>
  <c r="M130" i="30"/>
  <c r="N130" i="30"/>
  <c r="O130" i="30"/>
  <c r="P130" i="30"/>
  <c r="Q130" i="30"/>
  <c r="R130" i="30"/>
  <c r="S130" i="30"/>
  <c r="T130" i="30"/>
  <c r="M47" i="20"/>
  <c r="O47" i="20"/>
  <c r="T33" i="30"/>
  <c r="F48" i="20"/>
  <c r="K47" i="30"/>
  <c r="L47" i="30"/>
  <c r="M47" i="30"/>
  <c r="N47" i="30"/>
  <c r="O47" i="30"/>
  <c r="P47" i="30"/>
  <c r="Q47" i="30"/>
  <c r="R47" i="30"/>
  <c r="S47" i="30"/>
  <c r="T47" i="30"/>
  <c r="G48" i="20"/>
  <c r="K61" i="30"/>
  <c r="L61" i="30"/>
  <c r="M61" i="30"/>
  <c r="N61" i="30"/>
  <c r="O61" i="30"/>
  <c r="P61" i="30"/>
  <c r="Q61" i="30"/>
  <c r="R61" i="30"/>
  <c r="S61" i="30"/>
  <c r="T61" i="30"/>
  <c r="H48" i="20"/>
  <c r="K75" i="30"/>
  <c r="L75" i="30"/>
  <c r="M75" i="30"/>
  <c r="N75" i="30"/>
  <c r="O75" i="30"/>
  <c r="P75" i="30"/>
  <c r="Q75" i="30"/>
  <c r="R75" i="30"/>
  <c r="S75" i="30"/>
  <c r="T75" i="30"/>
  <c r="I48" i="20"/>
  <c r="K89" i="30"/>
  <c r="L89" i="30"/>
  <c r="M89" i="30"/>
  <c r="N89" i="30"/>
  <c r="O89" i="30"/>
  <c r="P89" i="30"/>
  <c r="Q89" i="30"/>
  <c r="R89" i="30"/>
  <c r="S89" i="30"/>
  <c r="T89" i="30"/>
  <c r="J48" i="20"/>
  <c r="K103" i="30"/>
  <c r="L103" i="30"/>
  <c r="M103" i="30"/>
  <c r="N103" i="30"/>
  <c r="O103" i="30"/>
  <c r="P103" i="30"/>
  <c r="Q103" i="30"/>
  <c r="R103" i="30"/>
  <c r="S103" i="30"/>
  <c r="T103" i="30"/>
  <c r="K48" i="20"/>
  <c r="K117" i="30"/>
  <c r="L117" i="30"/>
  <c r="M117" i="30"/>
  <c r="N117" i="30"/>
  <c r="O117" i="30"/>
  <c r="P117" i="30"/>
  <c r="Q117" i="30"/>
  <c r="R117" i="30"/>
  <c r="S117" i="30"/>
  <c r="T117" i="30"/>
  <c r="L48" i="20"/>
  <c r="K131" i="30"/>
  <c r="L131" i="30"/>
  <c r="M131" i="30"/>
  <c r="N131" i="30"/>
  <c r="O131" i="30"/>
  <c r="P131" i="30"/>
  <c r="Q131" i="30"/>
  <c r="R131" i="30"/>
  <c r="S131" i="30"/>
  <c r="T131" i="30"/>
  <c r="M48" i="20"/>
  <c r="O48" i="20"/>
  <c r="T34" i="30"/>
  <c r="F49" i="20"/>
  <c r="K48" i="30"/>
  <c r="L48" i="30"/>
  <c r="M48" i="30"/>
  <c r="N48" i="30"/>
  <c r="O48" i="30"/>
  <c r="P48" i="30"/>
  <c r="Q48" i="30"/>
  <c r="R48" i="30"/>
  <c r="S48" i="30"/>
  <c r="T48" i="30"/>
  <c r="G49" i="20"/>
  <c r="K62" i="30"/>
  <c r="L62" i="30"/>
  <c r="M62" i="30"/>
  <c r="N62" i="30"/>
  <c r="O62" i="30"/>
  <c r="P62" i="30"/>
  <c r="Q62" i="30"/>
  <c r="R62" i="30"/>
  <c r="S62" i="30"/>
  <c r="T62" i="30"/>
  <c r="H49" i="20"/>
  <c r="K76" i="30"/>
  <c r="L76" i="30"/>
  <c r="M76" i="30"/>
  <c r="N76" i="30"/>
  <c r="O76" i="30"/>
  <c r="P76" i="30"/>
  <c r="Q76" i="30"/>
  <c r="R76" i="30"/>
  <c r="S76" i="30"/>
  <c r="T76" i="30"/>
  <c r="I49" i="20"/>
  <c r="K90" i="30"/>
  <c r="L90" i="30"/>
  <c r="M90" i="30"/>
  <c r="N90" i="30"/>
  <c r="O90" i="30"/>
  <c r="P90" i="30"/>
  <c r="Q90" i="30"/>
  <c r="R90" i="30"/>
  <c r="S90" i="30"/>
  <c r="T90" i="30"/>
  <c r="J49" i="20"/>
  <c r="K104" i="30"/>
  <c r="L104" i="30"/>
  <c r="M104" i="30"/>
  <c r="N104" i="30"/>
  <c r="O104" i="30"/>
  <c r="P104" i="30"/>
  <c r="Q104" i="30"/>
  <c r="R104" i="30"/>
  <c r="S104" i="30"/>
  <c r="T104" i="30"/>
  <c r="K49" i="20"/>
  <c r="K118" i="30"/>
  <c r="L118" i="30"/>
  <c r="M118" i="30"/>
  <c r="N118" i="30"/>
  <c r="O118" i="30"/>
  <c r="P118" i="30"/>
  <c r="Q118" i="30"/>
  <c r="R118" i="30"/>
  <c r="S118" i="30"/>
  <c r="T118" i="30"/>
  <c r="L49" i="20"/>
  <c r="K132" i="30"/>
  <c r="L132" i="30"/>
  <c r="M132" i="30"/>
  <c r="N132" i="30"/>
  <c r="O132" i="30"/>
  <c r="P132" i="30"/>
  <c r="Q132" i="30"/>
  <c r="R132" i="30"/>
  <c r="S132" i="30"/>
  <c r="T132" i="30"/>
  <c r="M49" i="20"/>
  <c r="O49" i="20"/>
  <c r="T35" i="30"/>
  <c r="F50" i="20"/>
  <c r="K49" i="30"/>
  <c r="L49" i="30"/>
  <c r="M49" i="30"/>
  <c r="N49" i="30"/>
  <c r="O49" i="30"/>
  <c r="P49" i="30"/>
  <c r="Q49" i="30"/>
  <c r="R49" i="30"/>
  <c r="S49" i="30"/>
  <c r="T49" i="30"/>
  <c r="G50" i="20"/>
  <c r="K63" i="30"/>
  <c r="L63" i="30"/>
  <c r="M63" i="30"/>
  <c r="N63" i="30"/>
  <c r="O63" i="30"/>
  <c r="P63" i="30"/>
  <c r="Q63" i="30"/>
  <c r="R63" i="30"/>
  <c r="S63" i="30"/>
  <c r="T63" i="30"/>
  <c r="H50" i="20"/>
  <c r="K77" i="30"/>
  <c r="L77" i="30"/>
  <c r="M77" i="30"/>
  <c r="N77" i="30"/>
  <c r="O77" i="30"/>
  <c r="P77" i="30"/>
  <c r="Q77" i="30"/>
  <c r="R77" i="30"/>
  <c r="S77" i="30"/>
  <c r="T77" i="30"/>
  <c r="I50" i="20"/>
  <c r="K91" i="30"/>
  <c r="L91" i="30"/>
  <c r="M91" i="30"/>
  <c r="N91" i="30"/>
  <c r="O91" i="30"/>
  <c r="P91" i="30"/>
  <c r="Q91" i="30"/>
  <c r="R91" i="30"/>
  <c r="S91" i="30"/>
  <c r="T91" i="30"/>
  <c r="J50" i="20"/>
  <c r="K105" i="30"/>
  <c r="L105" i="30"/>
  <c r="M105" i="30"/>
  <c r="N105" i="30"/>
  <c r="O105" i="30"/>
  <c r="P105" i="30"/>
  <c r="Q105" i="30"/>
  <c r="R105" i="30"/>
  <c r="S105" i="30"/>
  <c r="T105" i="30"/>
  <c r="K50" i="20"/>
  <c r="K119" i="30"/>
  <c r="L119" i="30"/>
  <c r="M119" i="30"/>
  <c r="N119" i="30"/>
  <c r="O119" i="30"/>
  <c r="P119" i="30"/>
  <c r="Q119" i="30"/>
  <c r="R119" i="30"/>
  <c r="S119" i="30"/>
  <c r="T119" i="30"/>
  <c r="L50" i="20"/>
  <c r="K133" i="30"/>
  <c r="L133" i="30"/>
  <c r="M133" i="30"/>
  <c r="N133" i="30"/>
  <c r="O133" i="30"/>
  <c r="P133" i="30"/>
  <c r="Q133" i="30"/>
  <c r="R133" i="30"/>
  <c r="S133" i="30"/>
  <c r="T133" i="30"/>
  <c r="M50" i="20"/>
  <c r="O50" i="20"/>
  <c r="F51" i="20"/>
  <c r="K50" i="30"/>
  <c r="L50" i="30"/>
  <c r="M50" i="30"/>
  <c r="N50" i="30"/>
  <c r="O50" i="30"/>
  <c r="P50" i="30"/>
  <c r="Q50" i="30"/>
  <c r="R50" i="30"/>
  <c r="S50" i="30"/>
  <c r="T50" i="30"/>
  <c r="G51" i="20"/>
  <c r="K64" i="30"/>
  <c r="L64" i="30"/>
  <c r="M64" i="30"/>
  <c r="N64" i="30"/>
  <c r="O64" i="30"/>
  <c r="P64" i="30"/>
  <c r="Q64" i="30"/>
  <c r="R64" i="30"/>
  <c r="S64" i="30"/>
  <c r="T64" i="30"/>
  <c r="H51" i="20"/>
  <c r="K78" i="30"/>
  <c r="L78" i="30"/>
  <c r="M78" i="30"/>
  <c r="N78" i="30"/>
  <c r="O78" i="30"/>
  <c r="P78" i="30"/>
  <c r="Q78" i="30"/>
  <c r="R78" i="30"/>
  <c r="S78" i="30"/>
  <c r="T78" i="30"/>
  <c r="I51" i="20"/>
  <c r="K92" i="30"/>
  <c r="L92" i="30"/>
  <c r="M92" i="30"/>
  <c r="N92" i="30"/>
  <c r="O92" i="30"/>
  <c r="P92" i="30"/>
  <c r="Q92" i="30"/>
  <c r="R92" i="30"/>
  <c r="S92" i="30"/>
  <c r="T92" i="30"/>
  <c r="J51" i="20"/>
  <c r="K106" i="30"/>
  <c r="L106" i="30"/>
  <c r="M106" i="30"/>
  <c r="N106" i="30"/>
  <c r="O106" i="30"/>
  <c r="P106" i="30"/>
  <c r="Q106" i="30"/>
  <c r="R106" i="30"/>
  <c r="S106" i="30"/>
  <c r="T106" i="30"/>
  <c r="K51" i="20"/>
  <c r="K120" i="30"/>
  <c r="L120" i="30"/>
  <c r="M120" i="30"/>
  <c r="N120" i="30"/>
  <c r="O120" i="30"/>
  <c r="P120" i="30"/>
  <c r="Q120" i="30"/>
  <c r="R120" i="30"/>
  <c r="S120" i="30"/>
  <c r="T120" i="30"/>
  <c r="L51" i="20"/>
  <c r="K134" i="30"/>
  <c r="L134" i="30"/>
  <c r="M134" i="30"/>
  <c r="N134" i="30"/>
  <c r="O134" i="30"/>
  <c r="P134" i="30"/>
  <c r="Q134" i="30"/>
  <c r="R134" i="30"/>
  <c r="S134" i="30"/>
  <c r="T134" i="30"/>
  <c r="M51" i="20"/>
  <c r="O51" i="20"/>
  <c r="T29" i="30"/>
  <c r="F44" i="20"/>
  <c r="K43" i="30"/>
  <c r="L43" i="30"/>
  <c r="M43" i="30"/>
  <c r="N43" i="30"/>
  <c r="O43" i="30"/>
  <c r="P43" i="30"/>
  <c r="Q43" i="30"/>
  <c r="R43" i="30"/>
  <c r="S43" i="30"/>
  <c r="T43" i="30"/>
  <c r="G44" i="20"/>
  <c r="K57" i="30"/>
  <c r="L57" i="30"/>
  <c r="M57" i="30"/>
  <c r="N57" i="30"/>
  <c r="O57" i="30"/>
  <c r="P57" i="30"/>
  <c r="Q57" i="30"/>
  <c r="R57" i="30"/>
  <c r="S57" i="30"/>
  <c r="T57" i="30"/>
  <c r="H44" i="20"/>
  <c r="K71" i="30"/>
  <c r="L71" i="30"/>
  <c r="M71" i="30"/>
  <c r="N71" i="30"/>
  <c r="O71" i="30"/>
  <c r="P71" i="30"/>
  <c r="Q71" i="30"/>
  <c r="R71" i="30"/>
  <c r="S71" i="30"/>
  <c r="T71" i="30"/>
  <c r="I44" i="20"/>
  <c r="K85" i="30"/>
  <c r="L85" i="30"/>
  <c r="M85" i="30"/>
  <c r="N85" i="30"/>
  <c r="O85" i="30"/>
  <c r="P85" i="30"/>
  <c r="Q85" i="30"/>
  <c r="R85" i="30"/>
  <c r="S85" i="30"/>
  <c r="T85" i="30"/>
  <c r="J44" i="20"/>
  <c r="K99" i="30"/>
  <c r="L99" i="30"/>
  <c r="M99" i="30"/>
  <c r="N99" i="30"/>
  <c r="O99" i="30"/>
  <c r="P99" i="30"/>
  <c r="Q99" i="30"/>
  <c r="R99" i="30"/>
  <c r="S99" i="30"/>
  <c r="T99" i="30"/>
  <c r="K44" i="20"/>
  <c r="K113" i="30"/>
  <c r="L113" i="30"/>
  <c r="M113" i="30"/>
  <c r="N113" i="30"/>
  <c r="O113" i="30"/>
  <c r="P113" i="30"/>
  <c r="Q113" i="30"/>
  <c r="R113" i="30"/>
  <c r="S113" i="30"/>
  <c r="T113" i="30"/>
  <c r="L44" i="20"/>
  <c r="K127" i="30"/>
  <c r="L127" i="30"/>
  <c r="M127" i="30"/>
  <c r="N127" i="30"/>
  <c r="O127" i="30"/>
  <c r="P127" i="30"/>
  <c r="Q127" i="30"/>
  <c r="R127" i="30"/>
  <c r="S127" i="30"/>
  <c r="T127" i="30"/>
  <c r="M44" i="20"/>
  <c r="O44" i="20"/>
  <c r="B134" i="30"/>
  <c r="B133" i="30"/>
  <c r="B132" i="30"/>
  <c r="B131" i="30"/>
  <c r="B130" i="30"/>
  <c r="B129" i="30"/>
  <c r="B128" i="30"/>
  <c r="B127" i="30"/>
  <c r="B120" i="30"/>
  <c r="B119" i="30"/>
  <c r="B118" i="30"/>
  <c r="B117" i="30"/>
  <c r="B116" i="30"/>
  <c r="B115" i="30"/>
  <c r="B114" i="30"/>
  <c r="B113" i="30"/>
  <c r="B106" i="30"/>
  <c r="B105" i="30"/>
  <c r="B104" i="30"/>
  <c r="B103" i="30"/>
  <c r="B102" i="30"/>
  <c r="B101" i="30"/>
  <c r="B100" i="30"/>
  <c r="B99" i="30"/>
  <c r="B92" i="30"/>
  <c r="B91" i="30"/>
  <c r="B90" i="30"/>
  <c r="B89" i="30"/>
  <c r="B88" i="30"/>
  <c r="B87" i="30"/>
  <c r="B86" i="30"/>
  <c r="B85" i="30"/>
  <c r="B78" i="30"/>
  <c r="B77" i="30"/>
  <c r="B76" i="30"/>
  <c r="B75" i="30"/>
  <c r="B74" i="30"/>
  <c r="B73" i="30"/>
  <c r="B72" i="30"/>
  <c r="B71" i="30"/>
  <c r="B64" i="30"/>
  <c r="B63" i="30"/>
  <c r="B62" i="30"/>
  <c r="B61" i="30"/>
  <c r="B60" i="30"/>
  <c r="B59" i="30"/>
  <c r="B58" i="30"/>
  <c r="B57" i="30"/>
  <c r="B50" i="30"/>
  <c r="B49" i="30"/>
  <c r="B48" i="30"/>
  <c r="B47" i="30"/>
  <c r="B46" i="30"/>
  <c r="B45" i="30"/>
  <c r="B44" i="30"/>
  <c r="B43" i="30"/>
  <c r="B36" i="30"/>
  <c r="B35" i="30"/>
  <c r="B34" i="30"/>
  <c r="B33" i="30"/>
  <c r="B32" i="30"/>
  <c r="B31" i="30"/>
  <c r="B30" i="30"/>
  <c r="B29" i="30"/>
  <c r="B126" i="30"/>
  <c r="B112" i="30"/>
  <c r="B98" i="30"/>
  <c r="B84" i="30"/>
  <c r="B70" i="30"/>
  <c r="B56" i="30"/>
  <c r="B42" i="30"/>
  <c r="V127" i="30"/>
  <c r="W127" i="30"/>
  <c r="X127" i="30"/>
  <c r="Y127" i="30"/>
  <c r="Z127" i="30"/>
  <c r="AA127" i="30"/>
  <c r="AB127" i="30"/>
  <c r="AC127" i="30"/>
  <c r="AD127" i="30"/>
  <c r="AE127" i="30"/>
  <c r="V128" i="30"/>
  <c r="W128" i="30"/>
  <c r="X128" i="30"/>
  <c r="Y128" i="30"/>
  <c r="Z128" i="30"/>
  <c r="AA128" i="30"/>
  <c r="AB128" i="30"/>
  <c r="AC128" i="30"/>
  <c r="AD128" i="30"/>
  <c r="AE128" i="30"/>
  <c r="V129" i="30"/>
  <c r="W129" i="30"/>
  <c r="X129" i="30"/>
  <c r="Y129" i="30"/>
  <c r="Z129" i="30"/>
  <c r="AA129" i="30"/>
  <c r="AB129" i="30"/>
  <c r="AC129" i="30"/>
  <c r="AD129" i="30"/>
  <c r="AE129" i="30"/>
  <c r="V130" i="30"/>
  <c r="W130" i="30"/>
  <c r="X130" i="30"/>
  <c r="Y130" i="30"/>
  <c r="Z130" i="30"/>
  <c r="AA130" i="30"/>
  <c r="AB130" i="30"/>
  <c r="AC130" i="30"/>
  <c r="AD130" i="30"/>
  <c r="AE130" i="30"/>
  <c r="V131" i="30"/>
  <c r="W131" i="30"/>
  <c r="X131" i="30"/>
  <c r="Y131" i="30"/>
  <c r="Z131" i="30"/>
  <c r="AA131" i="30"/>
  <c r="AB131" i="30"/>
  <c r="AC131" i="30"/>
  <c r="AD131" i="30"/>
  <c r="AE131" i="30"/>
  <c r="V132" i="30"/>
  <c r="W132" i="30"/>
  <c r="X132" i="30"/>
  <c r="Y132" i="30"/>
  <c r="Z132" i="30"/>
  <c r="AA132" i="30"/>
  <c r="AB132" i="30"/>
  <c r="AC132" i="30"/>
  <c r="AD132" i="30"/>
  <c r="AE132" i="30"/>
  <c r="V133" i="30"/>
  <c r="W133" i="30"/>
  <c r="X133" i="30"/>
  <c r="Y133" i="30"/>
  <c r="Z133" i="30"/>
  <c r="AA133" i="30"/>
  <c r="AB133" i="30"/>
  <c r="AC133" i="30"/>
  <c r="AD133" i="30"/>
  <c r="AE133" i="30"/>
  <c r="V134" i="30"/>
  <c r="W134" i="30"/>
  <c r="X134" i="30"/>
  <c r="Y134" i="30"/>
  <c r="Z134" i="30"/>
  <c r="AA134" i="30"/>
  <c r="AB134" i="30"/>
  <c r="AC134" i="30"/>
  <c r="AD134" i="30"/>
  <c r="AE134" i="30"/>
  <c r="AE135" i="30"/>
  <c r="AE136" i="30"/>
  <c r="AE137" i="30"/>
  <c r="T136" i="30"/>
  <c r="T135" i="30"/>
  <c r="S135" i="30"/>
  <c r="R135" i="30"/>
  <c r="Q135" i="30"/>
  <c r="P135" i="30"/>
  <c r="O135" i="30"/>
  <c r="N135" i="30"/>
  <c r="M135" i="30"/>
  <c r="L135" i="30"/>
  <c r="K135" i="30"/>
  <c r="J126" i="30"/>
  <c r="AC126" i="30"/>
  <c r="I126" i="30"/>
  <c r="AB126" i="30"/>
  <c r="H126" i="30"/>
  <c r="AA126" i="30"/>
  <c r="G126" i="30"/>
  <c r="Z126" i="30"/>
  <c r="F126" i="30"/>
  <c r="Y126" i="30"/>
  <c r="E126" i="30"/>
  <c r="X126" i="30"/>
  <c r="D126" i="30"/>
  <c r="W126" i="30"/>
  <c r="C126" i="30"/>
  <c r="V126" i="30"/>
  <c r="V113" i="30"/>
  <c r="W113" i="30"/>
  <c r="X113" i="30"/>
  <c r="Y113" i="30"/>
  <c r="Z113" i="30"/>
  <c r="AA113" i="30"/>
  <c r="AB113" i="30"/>
  <c r="AC113" i="30"/>
  <c r="AD113" i="30"/>
  <c r="AE113" i="30"/>
  <c r="V114" i="30"/>
  <c r="W114" i="30"/>
  <c r="X114" i="30"/>
  <c r="Y114" i="30"/>
  <c r="Z114" i="30"/>
  <c r="AA114" i="30"/>
  <c r="AB114" i="30"/>
  <c r="AC114" i="30"/>
  <c r="AD114" i="30"/>
  <c r="AE114" i="30"/>
  <c r="V115" i="30"/>
  <c r="W115" i="30"/>
  <c r="X115" i="30"/>
  <c r="Y115" i="30"/>
  <c r="Z115" i="30"/>
  <c r="AA115" i="30"/>
  <c r="AB115" i="30"/>
  <c r="AC115" i="30"/>
  <c r="AD115" i="30"/>
  <c r="AE115" i="30"/>
  <c r="V116" i="30"/>
  <c r="W116" i="30"/>
  <c r="X116" i="30"/>
  <c r="Y116" i="30"/>
  <c r="Z116" i="30"/>
  <c r="AA116" i="30"/>
  <c r="AB116" i="30"/>
  <c r="AC116" i="30"/>
  <c r="AD116" i="30"/>
  <c r="AE116" i="30"/>
  <c r="V117" i="30"/>
  <c r="W117" i="30"/>
  <c r="X117" i="30"/>
  <c r="Y117" i="30"/>
  <c r="Z117" i="30"/>
  <c r="AA117" i="30"/>
  <c r="AB117" i="30"/>
  <c r="AC117" i="30"/>
  <c r="AD117" i="30"/>
  <c r="AE117" i="30"/>
  <c r="V118" i="30"/>
  <c r="W118" i="30"/>
  <c r="X118" i="30"/>
  <c r="Y118" i="30"/>
  <c r="Z118" i="30"/>
  <c r="AA118" i="30"/>
  <c r="AB118" i="30"/>
  <c r="AC118" i="30"/>
  <c r="AD118" i="30"/>
  <c r="AE118" i="30"/>
  <c r="V119" i="30"/>
  <c r="W119" i="30"/>
  <c r="X119" i="30"/>
  <c r="Y119" i="30"/>
  <c r="Z119" i="30"/>
  <c r="AA119" i="30"/>
  <c r="AB119" i="30"/>
  <c r="AC119" i="30"/>
  <c r="AD119" i="30"/>
  <c r="AE119" i="30"/>
  <c r="V120" i="30"/>
  <c r="W120" i="30"/>
  <c r="X120" i="30"/>
  <c r="Y120" i="30"/>
  <c r="Z120" i="30"/>
  <c r="AA120" i="30"/>
  <c r="AB120" i="30"/>
  <c r="AC120" i="30"/>
  <c r="AD120" i="30"/>
  <c r="AE120" i="30"/>
  <c r="AE121" i="30"/>
  <c r="AE122" i="30"/>
  <c r="AE123" i="30"/>
  <c r="T122" i="30"/>
  <c r="T121" i="30"/>
  <c r="S121" i="30"/>
  <c r="R121" i="30"/>
  <c r="Q121" i="30"/>
  <c r="P121" i="30"/>
  <c r="O121" i="30"/>
  <c r="N121" i="30"/>
  <c r="M121" i="30"/>
  <c r="L121" i="30"/>
  <c r="K121" i="30"/>
  <c r="J112" i="30"/>
  <c r="AC112" i="30"/>
  <c r="I112" i="30"/>
  <c r="AB112" i="30"/>
  <c r="H112" i="30"/>
  <c r="AA112" i="30"/>
  <c r="G112" i="30"/>
  <c r="Z112" i="30"/>
  <c r="F112" i="30"/>
  <c r="Y112" i="30"/>
  <c r="E112" i="30"/>
  <c r="X112" i="30"/>
  <c r="D112" i="30"/>
  <c r="W112" i="30"/>
  <c r="C112" i="30"/>
  <c r="V112" i="30"/>
  <c r="V99" i="30"/>
  <c r="W99" i="30"/>
  <c r="X99" i="30"/>
  <c r="Y99" i="30"/>
  <c r="Z99" i="30"/>
  <c r="AA99" i="30"/>
  <c r="AB99" i="30"/>
  <c r="AC99" i="30"/>
  <c r="AD99" i="30"/>
  <c r="AE99" i="30"/>
  <c r="V100" i="30"/>
  <c r="W100" i="30"/>
  <c r="X100" i="30"/>
  <c r="Y100" i="30"/>
  <c r="Z100" i="30"/>
  <c r="AA100" i="30"/>
  <c r="AB100" i="30"/>
  <c r="AC100" i="30"/>
  <c r="AD100" i="30"/>
  <c r="AE100" i="30"/>
  <c r="V101" i="30"/>
  <c r="W101" i="30"/>
  <c r="X101" i="30"/>
  <c r="Y101" i="30"/>
  <c r="Z101" i="30"/>
  <c r="AA101" i="30"/>
  <c r="AB101" i="30"/>
  <c r="AC101" i="30"/>
  <c r="AD101" i="30"/>
  <c r="AE101" i="30"/>
  <c r="V102" i="30"/>
  <c r="W102" i="30"/>
  <c r="X102" i="30"/>
  <c r="Y102" i="30"/>
  <c r="Z102" i="30"/>
  <c r="AA102" i="30"/>
  <c r="AB102" i="30"/>
  <c r="AC102" i="30"/>
  <c r="AD102" i="30"/>
  <c r="AE102" i="30"/>
  <c r="V103" i="30"/>
  <c r="W103" i="30"/>
  <c r="X103" i="30"/>
  <c r="Y103" i="30"/>
  <c r="Z103" i="30"/>
  <c r="AA103" i="30"/>
  <c r="AB103" i="30"/>
  <c r="AC103" i="30"/>
  <c r="AD103" i="30"/>
  <c r="AE103" i="30"/>
  <c r="V104" i="30"/>
  <c r="W104" i="30"/>
  <c r="X104" i="30"/>
  <c r="Y104" i="30"/>
  <c r="Z104" i="30"/>
  <c r="AA104" i="30"/>
  <c r="AB104" i="30"/>
  <c r="AC104" i="30"/>
  <c r="AD104" i="30"/>
  <c r="AE104" i="30"/>
  <c r="V105" i="30"/>
  <c r="W105" i="30"/>
  <c r="X105" i="30"/>
  <c r="Y105" i="30"/>
  <c r="Z105" i="30"/>
  <c r="AA105" i="30"/>
  <c r="AB105" i="30"/>
  <c r="AC105" i="30"/>
  <c r="AD105" i="30"/>
  <c r="AE105" i="30"/>
  <c r="V106" i="30"/>
  <c r="W106" i="30"/>
  <c r="X106" i="30"/>
  <c r="Y106" i="30"/>
  <c r="Z106" i="30"/>
  <c r="AA106" i="30"/>
  <c r="AB106" i="30"/>
  <c r="AC106" i="30"/>
  <c r="AD106" i="30"/>
  <c r="AE106" i="30"/>
  <c r="AE107" i="30"/>
  <c r="AE108" i="30"/>
  <c r="AE109" i="30"/>
  <c r="T108" i="30"/>
  <c r="T107" i="30"/>
  <c r="S107" i="30"/>
  <c r="R107" i="30"/>
  <c r="Q107" i="30"/>
  <c r="P107" i="30"/>
  <c r="O107" i="30"/>
  <c r="N107" i="30"/>
  <c r="M107" i="30"/>
  <c r="L107" i="30"/>
  <c r="K107" i="30"/>
  <c r="J98" i="30"/>
  <c r="AC98" i="30"/>
  <c r="I98" i="30"/>
  <c r="AB98" i="30"/>
  <c r="H98" i="30"/>
  <c r="AA98" i="30"/>
  <c r="G98" i="30"/>
  <c r="Z98" i="30"/>
  <c r="F98" i="30"/>
  <c r="Y98" i="30"/>
  <c r="E98" i="30"/>
  <c r="X98" i="30"/>
  <c r="D98" i="30"/>
  <c r="W98" i="30"/>
  <c r="C98" i="30"/>
  <c r="V98" i="30"/>
  <c r="V85" i="30"/>
  <c r="W85" i="30"/>
  <c r="X85" i="30"/>
  <c r="Y85" i="30"/>
  <c r="Z85" i="30"/>
  <c r="AA85" i="30"/>
  <c r="AB85" i="30"/>
  <c r="AC85" i="30"/>
  <c r="AD85" i="30"/>
  <c r="AE85" i="30"/>
  <c r="V86" i="30"/>
  <c r="W86" i="30"/>
  <c r="X86" i="30"/>
  <c r="Y86" i="30"/>
  <c r="Z86" i="30"/>
  <c r="AA86" i="30"/>
  <c r="AB86" i="30"/>
  <c r="AC86" i="30"/>
  <c r="AD86" i="30"/>
  <c r="AE86" i="30"/>
  <c r="V87" i="30"/>
  <c r="W87" i="30"/>
  <c r="X87" i="30"/>
  <c r="Y87" i="30"/>
  <c r="Z87" i="30"/>
  <c r="AA87" i="30"/>
  <c r="AB87" i="30"/>
  <c r="AC87" i="30"/>
  <c r="AD87" i="30"/>
  <c r="AE87" i="30"/>
  <c r="V88" i="30"/>
  <c r="W88" i="30"/>
  <c r="X88" i="30"/>
  <c r="Y88" i="30"/>
  <c r="Z88" i="30"/>
  <c r="AA88" i="30"/>
  <c r="AB88" i="30"/>
  <c r="AC88" i="30"/>
  <c r="AD88" i="30"/>
  <c r="AE88" i="30"/>
  <c r="V89" i="30"/>
  <c r="W89" i="30"/>
  <c r="X89" i="30"/>
  <c r="Y89" i="30"/>
  <c r="Z89" i="30"/>
  <c r="AA89" i="30"/>
  <c r="AB89" i="30"/>
  <c r="AC89" i="30"/>
  <c r="AD89" i="30"/>
  <c r="AE89" i="30"/>
  <c r="V90" i="30"/>
  <c r="W90" i="30"/>
  <c r="X90" i="30"/>
  <c r="Y90" i="30"/>
  <c r="Z90" i="30"/>
  <c r="AA90" i="30"/>
  <c r="AB90" i="30"/>
  <c r="AC90" i="30"/>
  <c r="AD90" i="30"/>
  <c r="AE90" i="30"/>
  <c r="V91" i="30"/>
  <c r="W91" i="30"/>
  <c r="X91" i="30"/>
  <c r="Y91" i="30"/>
  <c r="Z91" i="30"/>
  <c r="AA91" i="30"/>
  <c r="AB91" i="30"/>
  <c r="AC91" i="30"/>
  <c r="AD91" i="30"/>
  <c r="AE91" i="30"/>
  <c r="V92" i="30"/>
  <c r="W92" i="30"/>
  <c r="X92" i="30"/>
  <c r="Y92" i="30"/>
  <c r="Z92" i="30"/>
  <c r="AA92" i="30"/>
  <c r="AB92" i="30"/>
  <c r="AC92" i="30"/>
  <c r="AD92" i="30"/>
  <c r="AE92" i="30"/>
  <c r="AE93" i="30"/>
  <c r="AE94" i="30"/>
  <c r="AE95" i="30"/>
  <c r="T94" i="30"/>
  <c r="T93" i="30"/>
  <c r="S93" i="30"/>
  <c r="R93" i="30"/>
  <c r="Q93" i="30"/>
  <c r="P93" i="30"/>
  <c r="O93" i="30"/>
  <c r="N93" i="30"/>
  <c r="M93" i="30"/>
  <c r="L93" i="30"/>
  <c r="K93" i="30"/>
  <c r="J84" i="30"/>
  <c r="AC84" i="30"/>
  <c r="I84" i="30"/>
  <c r="AB84" i="30"/>
  <c r="H84" i="30"/>
  <c r="AA84" i="30"/>
  <c r="G84" i="30"/>
  <c r="Z84" i="30"/>
  <c r="F84" i="30"/>
  <c r="Y84" i="30"/>
  <c r="E84" i="30"/>
  <c r="X84" i="30"/>
  <c r="D84" i="30"/>
  <c r="W84" i="30"/>
  <c r="C84" i="30"/>
  <c r="V84" i="30"/>
  <c r="V71" i="30"/>
  <c r="W71" i="30"/>
  <c r="X71" i="30"/>
  <c r="Y71" i="30"/>
  <c r="Z71" i="30"/>
  <c r="AA71" i="30"/>
  <c r="AB71" i="30"/>
  <c r="AC71" i="30"/>
  <c r="AD71" i="30"/>
  <c r="AE71" i="30"/>
  <c r="V72" i="30"/>
  <c r="W72" i="30"/>
  <c r="X72" i="30"/>
  <c r="Y72" i="30"/>
  <c r="Z72" i="30"/>
  <c r="AA72" i="30"/>
  <c r="AB72" i="30"/>
  <c r="AC72" i="30"/>
  <c r="AD72" i="30"/>
  <c r="AE72" i="30"/>
  <c r="V73" i="30"/>
  <c r="W73" i="30"/>
  <c r="X73" i="30"/>
  <c r="Y73" i="30"/>
  <c r="Z73" i="30"/>
  <c r="AA73" i="30"/>
  <c r="AB73" i="30"/>
  <c r="AC73" i="30"/>
  <c r="AD73" i="30"/>
  <c r="AE73" i="30"/>
  <c r="V74" i="30"/>
  <c r="W74" i="30"/>
  <c r="X74" i="30"/>
  <c r="Y74" i="30"/>
  <c r="Z74" i="30"/>
  <c r="AA74" i="30"/>
  <c r="AB74" i="30"/>
  <c r="AC74" i="30"/>
  <c r="AD74" i="30"/>
  <c r="AE74" i="30"/>
  <c r="V75" i="30"/>
  <c r="W75" i="30"/>
  <c r="X75" i="30"/>
  <c r="Y75" i="30"/>
  <c r="Z75" i="30"/>
  <c r="AA75" i="30"/>
  <c r="AB75" i="30"/>
  <c r="AC75" i="30"/>
  <c r="AD75" i="30"/>
  <c r="AE75" i="30"/>
  <c r="V76" i="30"/>
  <c r="W76" i="30"/>
  <c r="X76" i="30"/>
  <c r="Y76" i="30"/>
  <c r="Z76" i="30"/>
  <c r="AA76" i="30"/>
  <c r="AB76" i="30"/>
  <c r="AC76" i="30"/>
  <c r="AD76" i="30"/>
  <c r="AE76" i="30"/>
  <c r="V77" i="30"/>
  <c r="W77" i="30"/>
  <c r="X77" i="30"/>
  <c r="Y77" i="30"/>
  <c r="Z77" i="30"/>
  <c r="AA77" i="30"/>
  <c r="AB77" i="30"/>
  <c r="AC77" i="30"/>
  <c r="AD77" i="30"/>
  <c r="AE77" i="30"/>
  <c r="V78" i="30"/>
  <c r="W78" i="30"/>
  <c r="X78" i="30"/>
  <c r="Y78" i="30"/>
  <c r="Z78" i="30"/>
  <c r="AA78" i="30"/>
  <c r="AB78" i="30"/>
  <c r="AC78" i="30"/>
  <c r="AD78" i="30"/>
  <c r="AE78" i="30"/>
  <c r="AE79" i="30"/>
  <c r="AE80" i="30"/>
  <c r="AE81" i="30"/>
  <c r="T80" i="30"/>
  <c r="T79" i="30"/>
  <c r="S79" i="30"/>
  <c r="R79" i="30"/>
  <c r="Q79" i="30"/>
  <c r="P79" i="30"/>
  <c r="O79" i="30"/>
  <c r="N79" i="30"/>
  <c r="M79" i="30"/>
  <c r="L79" i="30"/>
  <c r="K79" i="30"/>
  <c r="J70" i="30"/>
  <c r="AC70" i="30"/>
  <c r="I70" i="30"/>
  <c r="AB70" i="30"/>
  <c r="H70" i="30"/>
  <c r="AA70" i="30"/>
  <c r="G70" i="30"/>
  <c r="Z70" i="30"/>
  <c r="F70" i="30"/>
  <c r="Y70" i="30"/>
  <c r="E70" i="30"/>
  <c r="X70" i="30"/>
  <c r="D70" i="30"/>
  <c r="W70" i="30"/>
  <c r="C70" i="30"/>
  <c r="V70" i="30"/>
  <c r="V57" i="30"/>
  <c r="W57" i="30"/>
  <c r="X57" i="30"/>
  <c r="Y57" i="30"/>
  <c r="Z57" i="30"/>
  <c r="AA57" i="30"/>
  <c r="AB57" i="30"/>
  <c r="AC57" i="30"/>
  <c r="AD57" i="30"/>
  <c r="AE57" i="30"/>
  <c r="V58" i="30"/>
  <c r="W58" i="30"/>
  <c r="X58" i="30"/>
  <c r="Y58" i="30"/>
  <c r="Z58" i="30"/>
  <c r="AA58" i="30"/>
  <c r="AB58" i="30"/>
  <c r="AC58" i="30"/>
  <c r="AD58" i="30"/>
  <c r="AE58" i="30"/>
  <c r="V59" i="30"/>
  <c r="W59" i="30"/>
  <c r="X59" i="30"/>
  <c r="Y59" i="30"/>
  <c r="Z59" i="30"/>
  <c r="AA59" i="30"/>
  <c r="AB59" i="30"/>
  <c r="AC59" i="30"/>
  <c r="AD59" i="30"/>
  <c r="AE59" i="30"/>
  <c r="V60" i="30"/>
  <c r="W60" i="30"/>
  <c r="X60" i="30"/>
  <c r="Y60" i="30"/>
  <c r="Z60" i="30"/>
  <c r="AA60" i="30"/>
  <c r="AB60" i="30"/>
  <c r="AC60" i="30"/>
  <c r="AD60" i="30"/>
  <c r="AE60" i="30"/>
  <c r="V61" i="30"/>
  <c r="W61" i="30"/>
  <c r="X61" i="30"/>
  <c r="Y61" i="30"/>
  <c r="Z61" i="30"/>
  <c r="AA61" i="30"/>
  <c r="AB61" i="30"/>
  <c r="AC61" i="30"/>
  <c r="AD61" i="30"/>
  <c r="AE61" i="30"/>
  <c r="V62" i="30"/>
  <c r="W62" i="30"/>
  <c r="X62" i="30"/>
  <c r="Y62" i="30"/>
  <c r="Z62" i="30"/>
  <c r="AA62" i="30"/>
  <c r="AB62" i="30"/>
  <c r="AC62" i="30"/>
  <c r="AD62" i="30"/>
  <c r="AE62" i="30"/>
  <c r="V63" i="30"/>
  <c r="W63" i="30"/>
  <c r="X63" i="30"/>
  <c r="Y63" i="30"/>
  <c r="Z63" i="30"/>
  <c r="AA63" i="30"/>
  <c r="AB63" i="30"/>
  <c r="AC63" i="30"/>
  <c r="AD63" i="30"/>
  <c r="AE63" i="30"/>
  <c r="V64" i="30"/>
  <c r="W64" i="30"/>
  <c r="X64" i="30"/>
  <c r="Y64" i="30"/>
  <c r="Z64" i="30"/>
  <c r="AA64" i="30"/>
  <c r="AB64" i="30"/>
  <c r="AC64" i="30"/>
  <c r="AD64" i="30"/>
  <c r="AE64" i="30"/>
  <c r="AE65" i="30"/>
  <c r="AE66" i="30"/>
  <c r="AE67" i="30"/>
  <c r="T66" i="30"/>
  <c r="T65" i="30"/>
  <c r="S65" i="30"/>
  <c r="R65" i="30"/>
  <c r="Q65" i="30"/>
  <c r="P65" i="30"/>
  <c r="O65" i="30"/>
  <c r="N65" i="30"/>
  <c r="M65" i="30"/>
  <c r="L65" i="30"/>
  <c r="K65" i="30"/>
  <c r="J56" i="30"/>
  <c r="AC56" i="30"/>
  <c r="I56" i="30"/>
  <c r="AB56" i="30"/>
  <c r="H56" i="30"/>
  <c r="AA56" i="30"/>
  <c r="G56" i="30"/>
  <c r="Z56" i="30"/>
  <c r="F56" i="30"/>
  <c r="Y56" i="30"/>
  <c r="E56" i="30"/>
  <c r="X56" i="30"/>
  <c r="D56" i="30"/>
  <c r="W56" i="30"/>
  <c r="C56" i="30"/>
  <c r="V56" i="30"/>
  <c r="V43" i="30"/>
  <c r="W43" i="30"/>
  <c r="X43" i="30"/>
  <c r="Y43" i="30"/>
  <c r="Z43" i="30"/>
  <c r="AA43" i="30"/>
  <c r="AB43" i="30"/>
  <c r="AC43" i="30"/>
  <c r="AD43" i="30"/>
  <c r="AE43" i="30"/>
  <c r="V44" i="30"/>
  <c r="W44" i="30"/>
  <c r="X44" i="30"/>
  <c r="Y44" i="30"/>
  <c r="Z44" i="30"/>
  <c r="AA44" i="30"/>
  <c r="AB44" i="30"/>
  <c r="AC44" i="30"/>
  <c r="AD44" i="30"/>
  <c r="AE44" i="30"/>
  <c r="V45" i="30"/>
  <c r="W45" i="30"/>
  <c r="X45" i="30"/>
  <c r="Y45" i="30"/>
  <c r="Z45" i="30"/>
  <c r="AA45" i="30"/>
  <c r="AB45" i="30"/>
  <c r="AC45" i="30"/>
  <c r="AD45" i="30"/>
  <c r="AE45" i="30"/>
  <c r="V46" i="30"/>
  <c r="W46" i="30"/>
  <c r="X46" i="30"/>
  <c r="Y46" i="30"/>
  <c r="Z46" i="30"/>
  <c r="AA46" i="30"/>
  <c r="AB46" i="30"/>
  <c r="AC46" i="30"/>
  <c r="AD46" i="30"/>
  <c r="AE46" i="30"/>
  <c r="V47" i="30"/>
  <c r="W47" i="30"/>
  <c r="X47" i="30"/>
  <c r="Y47" i="30"/>
  <c r="Z47" i="30"/>
  <c r="AA47" i="30"/>
  <c r="AB47" i="30"/>
  <c r="AC47" i="30"/>
  <c r="AD47" i="30"/>
  <c r="AE47" i="30"/>
  <c r="V48" i="30"/>
  <c r="W48" i="30"/>
  <c r="X48" i="30"/>
  <c r="Y48" i="30"/>
  <c r="Z48" i="30"/>
  <c r="AA48" i="30"/>
  <c r="AB48" i="30"/>
  <c r="AC48" i="30"/>
  <c r="AD48" i="30"/>
  <c r="AE48" i="30"/>
  <c r="V49" i="30"/>
  <c r="W49" i="30"/>
  <c r="X49" i="30"/>
  <c r="Y49" i="30"/>
  <c r="Z49" i="30"/>
  <c r="AA49" i="30"/>
  <c r="AB49" i="30"/>
  <c r="AC49" i="30"/>
  <c r="AD49" i="30"/>
  <c r="AE49" i="30"/>
  <c r="V50" i="30"/>
  <c r="W50" i="30"/>
  <c r="X50" i="30"/>
  <c r="Y50" i="30"/>
  <c r="Z50" i="30"/>
  <c r="AA50" i="30"/>
  <c r="AB50" i="30"/>
  <c r="AC50" i="30"/>
  <c r="AD50" i="30"/>
  <c r="AE50" i="30"/>
  <c r="AE51" i="30"/>
  <c r="AE52" i="30"/>
  <c r="AE53" i="30"/>
  <c r="T52" i="30"/>
  <c r="T51" i="30"/>
  <c r="S51" i="30"/>
  <c r="R51" i="30"/>
  <c r="Q51" i="30"/>
  <c r="P51" i="30"/>
  <c r="O51" i="30"/>
  <c r="N51" i="30"/>
  <c r="M51" i="30"/>
  <c r="L51" i="30"/>
  <c r="K51" i="30"/>
  <c r="J42" i="30"/>
  <c r="AC42" i="30"/>
  <c r="I42" i="30"/>
  <c r="AB42" i="30"/>
  <c r="H42" i="30"/>
  <c r="AA42" i="30"/>
  <c r="G42" i="30"/>
  <c r="Z42" i="30"/>
  <c r="F42" i="30"/>
  <c r="Y42" i="30"/>
  <c r="E42" i="30"/>
  <c r="X42" i="30"/>
  <c r="D42" i="30"/>
  <c r="W42" i="30"/>
  <c r="C42" i="30"/>
  <c r="V42" i="30"/>
  <c r="B28" i="30"/>
  <c r="B1" i="30"/>
  <c r="V29" i="30"/>
  <c r="W29" i="30"/>
  <c r="X29" i="30"/>
  <c r="Y29" i="30"/>
  <c r="Z29" i="30"/>
  <c r="AA29" i="30"/>
  <c r="AB29" i="30"/>
  <c r="AC29" i="30"/>
  <c r="AD29" i="30"/>
  <c r="AE29" i="30"/>
  <c r="V30" i="30"/>
  <c r="W30" i="30"/>
  <c r="X30" i="30"/>
  <c r="Y30" i="30"/>
  <c r="Z30" i="30"/>
  <c r="AA30" i="30"/>
  <c r="AB30" i="30"/>
  <c r="AC30" i="30"/>
  <c r="AD30" i="30"/>
  <c r="AE30" i="30"/>
  <c r="V31" i="30"/>
  <c r="W31" i="30"/>
  <c r="X31" i="30"/>
  <c r="Y31" i="30"/>
  <c r="Z31" i="30"/>
  <c r="AA31" i="30"/>
  <c r="AB31" i="30"/>
  <c r="AC31" i="30"/>
  <c r="AD31" i="30"/>
  <c r="AE31" i="30"/>
  <c r="V32" i="30"/>
  <c r="W32" i="30"/>
  <c r="X32" i="30"/>
  <c r="Y32" i="30"/>
  <c r="Z32" i="30"/>
  <c r="AA32" i="30"/>
  <c r="AB32" i="30"/>
  <c r="AC32" i="30"/>
  <c r="AD32" i="30"/>
  <c r="AE32" i="30"/>
  <c r="V33" i="30"/>
  <c r="W33" i="30"/>
  <c r="X33" i="30"/>
  <c r="Y33" i="30"/>
  <c r="Z33" i="30"/>
  <c r="AA33" i="30"/>
  <c r="AB33" i="30"/>
  <c r="AC33" i="30"/>
  <c r="AD33" i="30"/>
  <c r="AE33" i="30"/>
  <c r="V34" i="30"/>
  <c r="W34" i="30"/>
  <c r="X34" i="30"/>
  <c r="Y34" i="30"/>
  <c r="Z34" i="30"/>
  <c r="AA34" i="30"/>
  <c r="AB34" i="30"/>
  <c r="AC34" i="30"/>
  <c r="AD34" i="30"/>
  <c r="AE34" i="30"/>
  <c r="V35" i="30"/>
  <c r="W35" i="30"/>
  <c r="X35" i="30"/>
  <c r="Y35" i="30"/>
  <c r="Z35" i="30"/>
  <c r="AA35" i="30"/>
  <c r="AB35" i="30"/>
  <c r="AC35" i="30"/>
  <c r="AD35" i="30"/>
  <c r="AE35" i="30"/>
  <c r="V36" i="30"/>
  <c r="W36" i="30"/>
  <c r="X36" i="30"/>
  <c r="Y36" i="30"/>
  <c r="Z36" i="30"/>
  <c r="AA36" i="30"/>
  <c r="AB36" i="30"/>
  <c r="AC36" i="30"/>
  <c r="AD36" i="30"/>
  <c r="AE36" i="30"/>
  <c r="AE37" i="30"/>
  <c r="AE38" i="30"/>
  <c r="AE39" i="30"/>
  <c r="T38" i="30"/>
  <c r="T37" i="30"/>
  <c r="R37" i="30"/>
  <c r="Q37" i="30"/>
  <c r="P37" i="30"/>
  <c r="O37" i="30"/>
  <c r="N37" i="30"/>
  <c r="M37" i="30"/>
  <c r="L37" i="30"/>
  <c r="K37" i="30"/>
  <c r="J28" i="30"/>
  <c r="AC28" i="30"/>
  <c r="I28" i="30"/>
  <c r="AB28" i="30"/>
  <c r="H28" i="30"/>
  <c r="AA28" i="30"/>
  <c r="G28" i="30"/>
  <c r="Z28" i="30"/>
  <c r="F28" i="30"/>
  <c r="Y28" i="30"/>
  <c r="E28" i="30"/>
  <c r="X28" i="30"/>
  <c r="D28" i="30"/>
  <c r="W28" i="30"/>
  <c r="C28" i="30"/>
  <c r="V28" i="30"/>
  <c r="R28" i="23"/>
  <c r="F36" i="20"/>
  <c r="C46" i="23"/>
  <c r="C41" i="23"/>
  <c r="C42" i="23"/>
  <c r="C43" i="23"/>
  <c r="C44" i="23"/>
  <c r="C45" i="23"/>
  <c r="C47" i="23"/>
  <c r="J41" i="23"/>
  <c r="I47" i="23"/>
  <c r="P41" i="23"/>
  <c r="D42" i="23"/>
  <c r="D43" i="23"/>
  <c r="D44" i="23"/>
  <c r="D45" i="23"/>
  <c r="D46" i="23"/>
  <c r="D47" i="23"/>
  <c r="K41" i="23"/>
  <c r="E43" i="23"/>
  <c r="E44" i="23"/>
  <c r="E45" i="23"/>
  <c r="E46" i="23"/>
  <c r="E47" i="23"/>
  <c r="L41" i="23"/>
  <c r="F44" i="23"/>
  <c r="F45" i="23"/>
  <c r="F46" i="23"/>
  <c r="F47" i="23"/>
  <c r="M41" i="23"/>
  <c r="G45" i="23"/>
  <c r="G46" i="23"/>
  <c r="G47" i="23"/>
  <c r="N41" i="23"/>
  <c r="H46" i="23"/>
  <c r="H47" i="23"/>
  <c r="O41" i="23"/>
  <c r="Q41" i="23"/>
  <c r="R41" i="23"/>
  <c r="G36" i="20"/>
  <c r="C59" i="23"/>
  <c r="C54" i="23"/>
  <c r="C55" i="23"/>
  <c r="C56" i="23"/>
  <c r="C57" i="23"/>
  <c r="C58" i="23"/>
  <c r="C60" i="23"/>
  <c r="J54" i="23"/>
  <c r="I60" i="23"/>
  <c r="P54" i="23"/>
  <c r="D55" i="23"/>
  <c r="D56" i="23"/>
  <c r="D57" i="23"/>
  <c r="D58" i="23"/>
  <c r="D59" i="23"/>
  <c r="D60" i="23"/>
  <c r="K54" i="23"/>
  <c r="E56" i="23"/>
  <c r="E57" i="23"/>
  <c r="E58" i="23"/>
  <c r="E59" i="23"/>
  <c r="E60" i="23"/>
  <c r="L54" i="23"/>
  <c r="F57" i="23"/>
  <c r="F58" i="23"/>
  <c r="F59" i="23"/>
  <c r="F60" i="23"/>
  <c r="M54" i="23"/>
  <c r="G58" i="23"/>
  <c r="G59" i="23"/>
  <c r="G60" i="23"/>
  <c r="N54" i="23"/>
  <c r="H59" i="23"/>
  <c r="H60" i="23"/>
  <c r="O54" i="23"/>
  <c r="Q54" i="23"/>
  <c r="R54" i="23"/>
  <c r="H36" i="20"/>
  <c r="C72" i="23"/>
  <c r="C67" i="23"/>
  <c r="C68" i="23"/>
  <c r="C69" i="23"/>
  <c r="C70" i="23"/>
  <c r="C71" i="23"/>
  <c r="C73" i="23"/>
  <c r="J67" i="23"/>
  <c r="I73" i="23"/>
  <c r="P67" i="23"/>
  <c r="D68" i="23"/>
  <c r="D69" i="23"/>
  <c r="D70" i="23"/>
  <c r="D71" i="23"/>
  <c r="D72" i="23"/>
  <c r="D73" i="23"/>
  <c r="K67" i="23"/>
  <c r="E69" i="23"/>
  <c r="E70" i="23"/>
  <c r="E71" i="23"/>
  <c r="E72" i="23"/>
  <c r="E73" i="23"/>
  <c r="L67" i="23"/>
  <c r="F70" i="23"/>
  <c r="F71" i="23"/>
  <c r="F72" i="23"/>
  <c r="F73" i="23"/>
  <c r="M67" i="23"/>
  <c r="G71" i="23"/>
  <c r="G72" i="23"/>
  <c r="G73" i="23"/>
  <c r="N67" i="23"/>
  <c r="H72" i="23"/>
  <c r="H73" i="23"/>
  <c r="O67" i="23"/>
  <c r="Q67" i="23"/>
  <c r="R67" i="23"/>
  <c r="I36" i="20"/>
  <c r="C85" i="23"/>
  <c r="C80" i="23"/>
  <c r="C81" i="23"/>
  <c r="C82" i="23"/>
  <c r="C83" i="23"/>
  <c r="C84" i="23"/>
  <c r="C86" i="23"/>
  <c r="J80" i="23"/>
  <c r="I86" i="23"/>
  <c r="P80" i="23"/>
  <c r="D81" i="23"/>
  <c r="D82" i="23"/>
  <c r="D83" i="23"/>
  <c r="D84" i="23"/>
  <c r="D85" i="23"/>
  <c r="D86" i="23"/>
  <c r="K80" i="23"/>
  <c r="E82" i="23"/>
  <c r="E83" i="23"/>
  <c r="E84" i="23"/>
  <c r="E85" i="23"/>
  <c r="E86" i="23"/>
  <c r="L80" i="23"/>
  <c r="F83" i="23"/>
  <c r="F84" i="23"/>
  <c r="F85" i="23"/>
  <c r="F86" i="23"/>
  <c r="M80" i="23"/>
  <c r="G84" i="23"/>
  <c r="G85" i="23"/>
  <c r="G86" i="23"/>
  <c r="N80" i="23"/>
  <c r="H85" i="23"/>
  <c r="H86" i="23"/>
  <c r="O80" i="23"/>
  <c r="Q80" i="23"/>
  <c r="R80" i="23"/>
  <c r="J36" i="20"/>
  <c r="C98" i="23"/>
  <c r="C93" i="23"/>
  <c r="C94" i="23"/>
  <c r="C95" i="23"/>
  <c r="C96" i="23"/>
  <c r="C97" i="23"/>
  <c r="C99" i="23"/>
  <c r="J93" i="23"/>
  <c r="I99" i="23"/>
  <c r="P93" i="23"/>
  <c r="D94" i="23"/>
  <c r="D95" i="23"/>
  <c r="D96" i="23"/>
  <c r="D97" i="23"/>
  <c r="D98" i="23"/>
  <c r="D99" i="23"/>
  <c r="K93" i="23"/>
  <c r="E95" i="23"/>
  <c r="E96" i="23"/>
  <c r="E97" i="23"/>
  <c r="E98" i="23"/>
  <c r="E99" i="23"/>
  <c r="L93" i="23"/>
  <c r="F96" i="23"/>
  <c r="F97" i="23"/>
  <c r="F98" i="23"/>
  <c r="F99" i="23"/>
  <c r="M93" i="23"/>
  <c r="G97" i="23"/>
  <c r="G98" i="23"/>
  <c r="G99" i="23"/>
  <c r="N93" i="23"/>
  <c r="H98" i="23"/>
  <c r="H99" i="23"/>
  <c r="O93" i="23"/>
  <c r="Q93" i="23"/>
  <c r="R93" i="23"/>
  <c r="K36" i="20"/>
  <c r="C111" i="23"/>
  <c r="C106" i="23"/>
  <c r="C107" i="23"/>
  <c r="C108" i="23"/>
  <c r="C109" i="23"/>
  <c r="C110" i="23"/>
  <c r="C112" i="23"/>
  <c r="J106" i="23"/>
  <c r="I112" i="23"/>
  <c r="P106" i="23"/>
  <c r="D107" i="23"/>
  <c r="D108" i="23"/>
  <c r="D109" i="23"/>
  <c r="D110" i="23"/>
  <c r="D111" i="23"/>
  <c r="D112" i="23"/>
  <c r="K106" i="23"/>
  <c r="E108" i="23"/>
  <c r="E109" i="23"/>
  <c r="E110" i="23"/>
  <c r="E111" i="23"/>
  <c r="E112" i="23"/>
  <c r="L106" i="23"/>
  <c r="F109" i="23"/>
  <c r="F110" i="23"/>
  <c r="F111" i="23"/>
  <c r="F112" i="23"/>
  <c r="M106" i="23"/>
  <c r="G110" i="23"/>
  <c r="G111" i="23"/>
  <c r="G112" i="23"/>
  <c r="N106" i="23"/>
  <c r="H111" i="23"/>
  <c r="H112" i="23"/>
  <c r="O106" i="23"/>
  <c r="Q106" i="23"/>
  <c r="R106" i="23"/>
  <c r="L36" i="20"/>
  <c r="C124" i="23"/>
  <c r="C119" i="23"/>
  <c r="C120" i="23"/>
  <c r="C121" i="23"/>
  <c r="C122" i="23"/>
  <c r="C123" i="23"/>
  <c r="C125" i="23"/>
  <c r="J119" i="23"/>
  <c r="I125" i="23"/>
  <c r="P119" i="23"/>
  <c r="D120" i="23"/>
  <c r="D121" i="23"/>
  <c r="D122" i="23"/>
  <c r="D123" i="23"/>
  <c r="D124" i="23"/>
  <c r="D125" i="23"/>
  <c r="K119" i="23"/>
  <c r="E121" i="23"/>
  <c r="E122" i="23"/>
  <c r="E123" i="23"/>
  <c r="E124" i="23"/>
  <c r="E125" i="23"/>
  <c r="L119" i="23"/>
  <c r="F122" i="23"/>
  <c r="F123" i="23"/>
  <c r="F124" i="23"/>
  <c r="F125" i="23"/>
  <c r="M119" i="23"/>
  <c r="G123" i="23"/>
  <c r="G124" i="23"/>
  <c r="G125" i="23"/>
  <c r="N119" i="23"/>
  <c r="H124" i="23"/>
  <c r="H125" i="23"/>
  <c r="O119" i="23"/>
  <c r="Q119" i="23"/>
  <c r="R119" i="23"/>
  <c r="M36" i="20"/>
  <c r="R29" i="23"/>
  <c r="F37" i="20"/>
  <c r="J42" i="23"/>
  <c r="P42" i="23"/>
  <c r="K42" i="23"/>
  <c r="L42" i="23"/>
  <c r="M42" i="23"/>
  <c r="N42" i="23"/>
  <c r="O42" i="23"/>
  <c r="Q42" i="23"/>
  <c r="R42" i="23"/>
  <c r="G37" i="20"/>
  <c r="J55" i="23"/>
  <c r="P55" i="23"/>
  <c r="K55" i="23"/>
  <c r="L55" i="23"/>
  <c r="M55" i="23"/>
  <c r="N55" i="23"/>
  <c r="O55" i="23"/>
  <c r="Q55" i="23"/>
  <c r="R55" i="23"/>
  <c r="H37" i="20"/>
  <c r="J68" i="23"/>
  <c r="P68" i="23"/>
  <c r="K68" i="23"/>
  <c r="L68" i="23"/>
  <c r="M68" i="23"/>
  <c r="N68" i="23"/>
  <c r="O68" i="23"/>
  <c r="Q68" i="23"/>
  <c r="R68" i="23"/>
  <c r="I37" i="20"/>
  <c r="J81" i="23"/>
  <c r="P81" i="23"/>
  <c r="K81" i="23"/>
  <c r="L81" i="23"/>
  <c r="M81" i="23"/>
  <c r="N81" i="23"/>
  <c r="O81" i="23"/>
  <c r="Q81" i="23"/>
  <c r="R81" i="23"/>
  <c r="J37" i="20"/>
  <c r="J94" i="23"/>
  <c r="P94" i="23"/>
  <c r="K94" i="23"/>
  <c r="L94" i="23"/>
  <c r="M94" i="23"/>
  <c r="N94" i="23"/>
  <c r="O94" i="23"/>
  <c r="Q94" i="23"/>
  <c r="R94" i="23"/>
  <c r="K37" i="20"/>
  <c r="J107" i="23"/>
  <c r="P107" i="23"/>
  <c r="K107" i="23"/>
  <c r="L107" i="23"/>
  <c r="M107" i="23"/>
  <c r="N107" i="23"/>
  <c r="O107" i="23"/>
  <c r="Q107" i="23"/>
  <c r="R107" i="23"/>
  <c r="L37" i="20"/>
  <c r="J120" i="23"/>
  <c r="P120" i="23"/>
  <c r="K120" i="23"/>
  <c r="L120" i="23"/>
  <c r="M120" i="23"/>
  <c r="N120" i="23"/>
  <c r="O120" i="23"/>
  <c r="Q120" i="23"/>
  <c r="R120" i="23"/>
  <c r="M37" i="20"/>
  <c r="R30" i="23"/>
  <c r="F38" i="20"/>
  <c r="J43" i="23"/>
  <c r="P43" i="23"/>
  <c r="K43" i="23"/>
  <c r="L43" i="23"/>
  <c r="M43" i="23"/>
  <c r="N43" i="23"/>
  <c r="O43" i="23"/>
  <c r="Q43" i="23"/>
  <c r="R43" i="23"/>
  <c r="G38" i="20"/>
  <c r="J56" i="23"/>
  <c r="P56" i="23"/>
  <c r="K56" i="23"/>
  <c r="L56" i="23"/>
  <c r="M56" i="23"/>
  <c r="N56" i="23"/>
  <c r="O56" i="23"/>
  <c r="Q56" i="23"/>
  <c r="R56" i="23"/>
  <c r="H38" i="20"/>
  <c r="J69" i="23"/>
  <c r="P69" i="23"/>
  <c r="K69" i="23"/>
  <c r="L69" i="23"/>
  <c r="M69" i="23"/>
  <c r="N69" i="23"/>
  <c r="O69" i="23"/>
  <c r="Q69" i="23"/>
  <c r="R69" i="23"/>
  <c r="I38" i="20"/>
  <c r="J82" i="23"/>
  <c r="P82" i="23"/>
  <c r="K82" i="23"/>
  <c r="L82" i="23"/>
  <c r="M82" i="23"/>
  <c r="N82" i="23"/>
  <c r="O82" i="23"/>
  <c r="Q82" i="23"/>
  <c r="R82" i="23"/>
  <c r="J38" i="20"/>
  <c r="J95" i="23"/>
  <c r="P95" i="23"/>
  <c r="K95" i="23"/>
  <c r="L95" i="23"/>
  <c r="M95" i="23"/>
  <c r="N95" i="23"/>
  <c r="O95" i="23"/>
  <c r="Q95" i="23"/>
  <c r="R95" i="23"/>
  <c r="K38" i="20"/>
  <c r="J108" i="23"/>
  <c r="P108" i="23"/>
  <c r="K108" i="23"/>
  <c r="L108" i="23"/>
  <c r="M108" i="23"/>
  <c r="N108" i="23"/>
  <c r="O108" i="23"/>
  <c r="Q108" i="23"/>
  <c r="R108" i="23"/>
  <c r="L38" i="20"/>
  <c r="J121" i="23"/>
  <c r="P121" i="23"/>
  <c r="K121" i="23"/>
  <c r="L121" i="23"/>
  <c r="M121" i="23"/>
  <c r="N121" i="23"/>
  <c r="O121" i="23"/>
  <c r="Q121" i="23"/>
  <c r="R121" i="23"/>
  <c r="M38" i="20"/>
  <c r="R31" i="23"/>
  <c r="F39" i="20"/>
  <c r="J44" i="23"/>
  <c r="P44" i="23"/>
  <c r="K44" i="23"/>
  <c r="L44" i="23"/>
  <c r="M44" i="23"/>
  <c r="N44" i="23"/>
  <c r="O44" i="23"/>
  <c r="Q44" i="23"/>
  <c r="R44" i="23"/>
  <c r="G39" i="20"/>
  <c r="J57" i="23"/>
  <c r="P57" i="23"/>
  <c r="K57" i="23"/>
  <c r="L57" i="23"/>
  <c r="M57" i="23"/>
  <c r="N57" i="23"/>
  <c r="O57" i="23"/>
  <c r="Q57" i="23"/>
  <c r="R57" i="23"/>
  <c r="H39" i="20"/>
  <c r="J70" i="23"/>
  <c r="P70" i="23"/>
  <c r="K70" i="23"/>
  <c r="L70" i="23"/>
  <c r="M70" i="23"/>
  <c r="N70" i="23"/>
  <c r="O70" i="23"/>
  <c r="Q70" i="23"/>
  <c r="R70" i="23"/>
  <c r="I39" i="20"/>
  <c r="J83" i="23"/>
  <c r="P83" i="23"/>
  <c r="K83" i="23"/>
  <c r="L83" i="23"/>
  <c r="M83" i="23"/>
  <c r="N83" i="23"/>
  <c r="O83" i="23"/>
  <c r="Q83" i="23"/>
  <c r="R83" i="23"/>
  <c r="J39" i="20"/>
  <c r="J96" i="23"/>
  <c r="P96" i="23"/>
  <c r="K96" i="23"/>
  <c r="L96" i="23"/>
  <c r="M96" i="23"/>
  <c r="N96" i="23"/>
  <c r="O96" i="23"/>
  <c r="Q96" i="23"/>
  <c r="R96" i="23"/>
  <c r="K39" i="20"/>
  <c r="J109" i="23"/>
  <c r="P109" i="23"/>
  <c r="K109" i="23"/>
  <c r="L109" i="23"/>
  <c r="M109" i="23"/>
  <c r="N109" i="23"/>
  <c r="O109" i="23"/>
  <c r="Q109" i="23"/>
  <c r="R109" i="23"/>
  <c r="L39" i="20"/>
  <c r="J122" i="23"/>
  <c r="P122" i="23"/>
  <c r="K122" i="23"/>
  <c r="L122" i="23"/>
  <c r="M122" i="23"/>
  <c r="N122" i="23"/>
  <c r="O122" i="23"/>
  <c r="Q122" i="23"/>
  <c r="R122" i="23"/>
  <c r="M39" i="20"/>
  <c r="R32" i="23"/>
  <c r="F40" i="20"/>
  <c r="J45" i="23"/>
  <c r="P45" i="23"/>
  <c r="K45" i="23"/>
  <c r="L45" i="23"/>
  <c r="M45" i="23"/>
  <c r="N45" i="23"/>
  <c r="O45" i="23"/>
  <c r="Q45" i="23"/>
  <c r="R45" i="23"/>
  <c r="G40" i="20"/>
  <c r="J58" i="23"/>
  <c r="P58" i="23"/>
  <c r="K58" i="23"/>
  <c r="L58" i="23"/>
  <c r="M58" i="23"/>
  <c r="N58" i="23"/>
  <c r="O58" i="23"/>
  <c r="Q58" i="23"/>
  <c r="R58" i="23"/>
  <c r="H40" i="20"/>
  <c r="J71" i="23"/>
  <c r="P71" i="23"/>
  <c r="K71" i="23"/>
  <c r="L71" i="23"/>
  <c r="M71" i="23"/>
  <c r="N71" i="23"/>
  <c r="O71" i="23"/>
  <c r="Q71" i="23"/>
  <c r="R71" i="23"/>
  <c r="I40" i="20"/>
  <c r="J84" i="23"/>
  <c r="P84" i="23"/>
  <c r="K84" i="23"/>
  <c r="L84" i="23"/>
  <c r="M84" i="23"/>
  <c r="N84" i="23"/>
  <c r="O84" i="23"/>
  <c r="Q84" i="23"/>
  <c r="R84" i="23"/>
  <c r="J40" i="20"/>
  <c r="J97" i="23"/>
  <c r="P97" i="23"/>
  <c r="K97" i="23"/>
  <c r="L97" i="23"/>
  <c r="M97" i="23"/>
  <c r="N97" i="23"/>
  <c r="O97" i="23"/>
  <c r="Q97" i="23"/>
  <c r="R97" i="23"/>
  <c r="K40" i="20"/>
  <c r="J110" i="23"/>
  <c r="P110" i="23"/>
  <c r="K110" i="23"/>
  <c r="L110" i="23"/>
  <c r="M110" i="23"/>
  <c r="N110" i="23"/>
  <c r="O110" i="23"/>
  <c r="Q110" i="23"/>
  <c r="R110" i="23"/>
  <c r="L40" i="20"/>
  <c r="J123" i="23"/>
  <c r="P123" i="23"/>
  <c r="K123" i="23"/>
  <c r="L123" i="23"/>
  <c r="M123" i="23"/>
  <c r="N123" i="23"/>
  <c r="O123" i="23"/>
  <c r="Q123" i="23"/>
  <c r="R123" i="23"/>
  <c r="M40" i="20"/>
  <c r="R33" i="23"/>
  <c r="F41" i="20"/>
  <c r="J46" i="23"/>
  <c r="P46" i="23"/>
  <c r="K46" i="23"/>
  <c r="L46" i="23"/>
  <c r="M46" i="23"/>
  <c r="N46" i="23"/>
  <c r="O46" i="23"/>
  <c r="Q46" i="23"/>
  <c r="R46" i="23"/>
  <c r="G41" i="20"/>
  <c r="J59" i="23"/>
  <c r="P59" i="23"/>
  <c r="K59" i="23"/>
  <c r="L59" i="23"/>
  <c r="M59" i="23"/>
  <c r="N59" i="23"/>
  <c r="O59" i="23"/>
  <c r="Q59" i="23"/>
  <c r="R59" i="23"/>
  <c r="H41" i="20"/>
  <c r="J72" i="23"/>
  <c r="P72" i="23"/>
  <c r="K72" i="23"/>
  <c r="L72" i="23"/>
  <c r="M72" i="23"/>
  <c r="N72" i="23"/>
  <c r="O72" i="23"/>
  <c r="Q72" i="23"/>
  <c r="R72" i="23"/>
  <c r="I41" i="20"/>
  <c r="J85" i="23"/>
  <c r="P85" i="23"/>
  <c r="K85" i="23"/>
  <c r="L85" i="23"/>
  <c r="M85" i="23"/>
  <c r="N85" i="23"/>
  <c r="O85" i="23"/>
  <c r="Q85" i="23"/>
  <c r="R85" i="23"/>
  <c r="J41" i="20"/>
  <c r="J98" i="23"/>
  <c r="P98" i="23"/>
  <c r="K98" i="23"/>
  <c r="L98" i="23"/>
  <c r="M98" i="23"/>
  <c r="N98" i="23"/>
  <c r="O98" i="23"/>
  <c r="Q98" i="23"/>
  <c r="R98" i="23"/>
  <c r="K41" i="20"/>
  <c r="J111" i="23"/>
  <c r="P111" i="23"/>
  <c r="K111" i="23"/>
  <c r="L111" i="23"/>
  <c r="M111" i="23"/>
  <c r="N111" i="23"/>
  <c r="O111" i="23"/>
  <c r="Q111" i="23"/>
  <c r="R111" i="23"/>
  <c r="L41" i="20"/>
  <c r="J124" i="23"/>
  <c r="P124" i="23"/>
  <c r="K124" i="23"/>
  <c r="L124" i="23"/>
  <c r="M124" i="23"/>
  <c r="N124" i="23"/>
  <c r="O124" i="23"/>
  <c r="Q124" i="23"/>
  <c r="R124" i="23"/>
  <c r="M41" i="20"/>
  <c r="J118" i="23"/>
  <c r="P118" i="23"/>
  <c r="K118" i="23"/>
  <c r="L118" i="23"/>
  <c r="M118" i="23"/>
  <c r="N118" i="23"/>
  <c r="O118" i="23"/>
  <c r="Q118" i="23"/>
  <c r="R118" i="23"/>
  <c r="M35" i="20"/>
  <c r="J105" i="23"/>
  <c r="P105" i="23"/>
  <c r="K105" i="23"/>
  <c r="L105" i="23"/>
  <c r="M105" i="23"/>
  <c r="N105" i="23"/>
  <c r="O105" i="23"/>
  <c r="Q105" i="23"/>
  <c r="R105" i="23"/>
  <c r="L35" i="20"/>
  <c r="J92" i="23"/>
  <c r="P92" i="23"/>
  <c r="K92" i="23"/>
  <c r="L92" i="23"/>
  <c r="M92" i="23"/>
  <c r="N92" i="23"/>
  <c r="O92" i="23"/>
  <c r="Q92" i="23"/>
  <c r="R92" i="23"/>
  <c r="K35" i="20"/>
  <c r="J79" i="23"/>
  <c r="P79" i="23"/>
  <c r="K79" i="23"/>
  <c r="L79" i="23"/>
  <c r="M79" i="23"/>
  <c r="N79" i="23"/>
  <c r="O79" i="23"/>
  <c r="Q79" i="23"/>
  <c r="R79" i="23"/>
  <c r="J35" i="20"/>
  <c r="J66" i="23"/>
  <c r="P66" i="23"/>
  <c r="K66" i="23"/>
  <c r="L66" i="23"/>
  <c r="M66" i="23"/>
  <c r="N66" i="23"/>
  <c r="O66" i="23"/>
  <c r="Q66" i="23"/>
  <c r="R66" i="23"/>
  <c r="I35" i="20"/>
  <c r="J53" i="23"/>
  <c r="P53" i="23"/>
  <c r="K53" i="23"/>
  <c r="L53" i="23"/>
  <c r="M53" i="23"/>
  <c r="N53" i="23"/>
  <c r="O53" i="23"/>
  <c r="Q53" i="23"/>
  <c r="R53" i="23"/>
  <c r="H35" i="20"/>
  <c r="J40" i="23"/>
  <c r="P40" i="23"/>
  <c r="K40" i="23"/>
  <c r="L40" i="23"/>
  <c r="M40" i="23"/>
  <c r="N40" i="23"/>
  <c r="O40" i="23"/>
  <c r="Q40" i="23"/>
  <c r="R40" i="23"/>
  <c r="G35" i="20"/>
  <c r="R27" i="23"/>
  <c r="F35" i="20"/>
  <c r="B1" i="23"/>
  <c r="B1" i="6"/>
  <c r="B1" i="9"/>
  <c r="B1" i="12"/>
  <c r="B1" i="22"/>
  <c r="B107" i="22"/>
  <c r="S108" i="22"/>
  <c r="T108" i="22"/>
  <c r="U108" i="22"/>
  <c r="V108" i="22"/>
  <c r="W108" i="22"/>
  <c r="X108" i="22"/>
  <c r="Y108" i="22"/>
  <c r="Z108" i="22"/>
  <c r="S109" i="22"/>
  <c r="T109" i="22"/>
  <c r="U109" i="22"/>
  <c r="V109" i="22"/>
  <c r="W109" i="22"/>
  <c r="X109" i="22"/>
  <c r="Y109" i="22"/>
  <c r="Z109" i="22"/>
  <c r="S110" i="22"/>
  <c r="T110" i="22"/>
  <c r="U110" i="22"/>
  <c r="V110" i="22"/>
  <c r="W110" i="22"/>
  <c r="X110" i="22"/>
  <c r="Y110" i="22"/>
  <c r="Z110" i="22"/>
  <c r="S111" i="22"/>
  <c r="T111" i="22"/>
  <c r="U111" i="22"/>
  <c r="V111" i="22"/>
  <c r="W111" i="22"/>
  <c r="X111" i="22"/>
  <c r="Y111" i="22"/>
  <c r="Z111" i="22"/>
  <c r="S112" i="22"/>
  <c r="T112" i="22"/>
  <c r="U112" i="22"/>
  <c r="V112" i="22"/>
  <c r="W112" i="22"/>
  <c r="X112" i="22"/>
  <c r="Y112" i="22"/>
  <c r="Z112" i="22"/>
  <c r="S113" i="22"/>
  <c r="T113" i="22"/>
  <c r="U113" i="22"/>
  <c r="V113" i="22"/>
  <c r="W113" i="22"/>
  <c r="X113" i="22"/>
  <c r="Y113" i="22"/>
  <c r="Z113" i="22"/>
  <c r="Z114" i="22"/>
  <c r="Z115" i="22"/>
  <c r="Z116" i="22"/>
  <c r="P115" i="22"/>
  <c r="P114" i="22"/>
  <c r="O114" i="22"/>
  <c r="N114" i="22"/>
  <c r="M114" i="22"/>
  <c r="L114" i="22"/>
  <c r="K114" i="22"/>
  <c r="J114" i="22"/>
  <c r="I114" i="22"/>
  <c r="X107" i="22"/>
  <c r="W107" i="22"/>
  <c r="V107" i="22"/>
  <c r="U107" i="22"/>
  <c r="T107" i="22"/>
  <c r="S107" i="22"/>
  <c r="B105" i="6"/>
  <c r="Q106" i="6"/>
  <c r="R106" i="6"/>
  <c r="S106" i="6"/>
  <c r="T106" i="6"/>
  <c r="U106" i="6"/>
  <c r="V106" i="6"/>
  <c r="W106" i="6"/>
  <c r="Q107" i="6"/>
  <c r="R107" i="6"/>
  <c r="S107" i="6"/>
  <c r="T107" i="6"/>
  <c r="U107" i="6"/>
  <c r="V107" i="6"/>
  <c r="W107" i="6"/>
  <c r="Q108" i="6"/>
  <c r="R108" i="6"/>
  <c r="S108" i="6"/>
  <c r="T108" i="6"/>
  <c r="U108" i="6"/>
  <c r="V108" i="6"/>
  <c r="W108" i="6"/>
  <c r="Q109" i="6"/>
  <c r="R109" i="6"/>
  <c r="S109" i="6"/>
  <c r="T109" i="6"/>
  <c r="U109" i="6"/>
  <c r="V109" i="6"/>
  <c r="W109" i="6"/>
  <c r="Q110" i="6"/>
  <c r="R110" i="6"/>
  <c r="S110" i="6"/>
  <c r="T110" i="6"/>
  <c r="U110" i="6"/>
  <c r="V110" i="6"/>
  <c r="W110" i="6"/>
  <c r="W111" i="6"/>
  <c r="W112" i="6"/>
  <c r="N112" i="6"/>
  <c r="N111" i="6"/>
  <c r="M111" i="6"/>
  <c r="L111" i="6"/>
  <c r="K111" i="6"/>
  <c r="J111" i="6"/>
  <c r="I111" i="6"/>
  <c r="H111" i="6"/>
  <c r="B110" i="6"/>
  <c r="B109" i="6"/>
  <c r="B108" i="6"/>
  <c r="B107" i="6"/>
  <c r="B106" i="6"/>
  <c r="G105" i="6"/>
  <c r="U105" i="6"/>
  <c r="F105" i="6"/>
  <c r="T105" i="6"/>
  <c r="E105" i="6"/>
  <c r="S105" i="6"/>
  <c r="D105" i="6"/>
  <c r="R105" i="6"/>
  <c r="C105" i="6"/>
  <c r="Q105" i="6"/>
  <c r="B99" i="8"/>
  <c r="O100" i="8"/>
  <c r="P100" i="8"/>
  <c r="Q100" i="8"/>
  <c r="R100" i="8"/>
  <c r="S100" i="8"/>
  <c r="T100" i="8"/>
  <c r="O101" i="8"/>
  <c r="P101" i="8"/>
  <c r="Q101" i="8"/>
  <c r="R101" i="8"/>
  <c r="S101" i="8"/>
  <c r="T101" i="8"/>
  <c r="O102" i="8"/>
  <c r="P102" i="8"/>
  <c r="Q102" i="8"/>
  <c r="R102" i="8"/>
  <c r="S102" i="8"/>
  <c r="T102" i="8"/>
  <c r="O103" i="8"/>
  <c r="P103" i="8"/>
  <c r="Q103" i="8"/>
  <c r="R103" i="8"/>
  <c r="S103" i="8"/>
  <c r="T103" i="8"/>
  <c r="T104" i="8"/>
  <c r="T105" i="8"/>
  <c r="T106" i="8"/>
  <c r="L105" i="8"/>
  <c r="L104" i="8"/>
  <c r="K104" i="8"/>
  <c r="J104" i="8"/>
  <c r="I104" i="8"/>
  <c r="H104" i="8"/>
  <c r="G104" i="8"/>
  <c r="B103" i="8"/>
  <c r="B102" i="8"/>
  <c r="B101" i="8"/>
  <c r="B100" i="8"/>
  <c r="F99" i="8"/>
  <c r="R99" i="8"/>
  <c r="E99" i="8"/>
  <c r="Q99" i="8"/>
  <c r="D99" i="8"/>
  <c r="P99" i="8"/>
  <c r="C99" i="8"/>
  <c r="O99" i="8"/>
  <c r="B90" i="9"/>
  <c r="M91" i="9"/>
  <c r="N91" i="9"/>
  <c r="O91" i="9"/>
  <c r="P91" i="9"/>
  <c r="Q91" i="9"/>
  <c r="M92" i="9"/>
  <c r="N92" i="9"/>
  <c r="O92" i="9"/>
  <c r="P92" i="9"/>
  <c r="Q92" i="9"/>
  <c r="M93" i="9"/>
  <c r="N93" i="9"/>
  <c r="O93" i="9"/>
  <c r="P93" i="9"/>
  <c r="Q93" i="9"/>
  <c r="Q94" i="9"/>
  <c r="Q95" i="9"/>
  <c r="Q96" i="9"/>
  <c r="J95" i="9"/>
  <c r="J94" i="9"/>
  <c r="I94" i="9"/>
  <c r="H94" i="9"/>
  <c r="G94" i="9"/>
  <c r="F94" i="9"/>
  <c r="B93" i="9"/>
  <c r="B92" i="9"/>
  <c r="B91" i="9"/>
  <c r="E90" i="9"/>
  <c r="O90" i="9"/>
  <c r="D90" i="9"/>
  <c r="N90" i="9"/>
  <c r="C90" i="9"/>
  <c r="M90" i="9"/>
  <c r="B63" i="12"/>
  <c r="H66" i="12"/>
  <c r="G66" i="12"/>
  <c r="F66" i="12"/>
  <c r="E66" i="12"/>
  <c r="B65" i="12"/>
  <c r="B64" i="12"/>
  <c r="D63" i="12"/>
  <c r="C63" i="12"/>
  <c r="O41" i="20"/>
  <c r="O40" i="20"/>
  <c r="O39" i="20"/>
  <c r="O38" i="20"/>
  <c r="O37" i="20"/>
  <c r="O36" i="20"/>
  <c r="O35" i="20"/>
  <c r="O32" i="20"/>
  <c r="O31" i="20"/>
  <c r="O30" i="20"/>
  <c r="O29" i="20"/>
  <c r="O28" i="20"/>
  <c r="O27" i="20"/>
  <c r="O24" i="20"/>
  <c r="O23" i="20"/>
  <c r="O22" i="20"/>
  <c r="O21" i="20"/>
  <c r="O20" i="20"/>
  <c r="O17" i="20"/>
  <c r="O16" i="20"/>
  <c r="O15" i="20"/>
  <c r="O14" i="20"/>
  <c r="O11" i="20"/>
  <c r="O10" i="20"/>
  <c r="O9" i="20"/>
  <c r="O6" i="20"/>
  <c r="O5" i="20"/>
  <c r="K1" i="20"/>
  <c r="J1" i="20"/>
  <c r="I1" i="20"/>
  <c r="H1" i="20"/>
  <c r="G1" i="20"/>
  <c r="F1" i="20"/>
  <c r="B95" i="22"/>
  <c r="B93" i="6"/>
  <c r="B88" i="8"/>
  <c r="B80" i="9"/>
  <c r="B83" i="22"/>
  <c r="B81" i="6"/>
  <c r="B77" i="8"/>
  <c r="B70" i="9"/>
  <c r="B78" i="23"/>
  <c r="B71" i="22"/>
  <c r="B69" i="6"/>
  <c r="B66" i="8"/>
  <c r="B60" i="9"/>
  <c r="B65" i="23"/>
  <c r="B59" i="22"/>
  <c r="B57" i="6"/>
  <c r="B55" i="8"/>
  <c r="B52" i="23"/>
  <c r="B47" i="22"/>
  <c r="B45" i="6"/>
  <c r="B44" i="8"/>
  <c r="B40" i="9"/>
  <c r="B39" i="23"/>
  <c r="B35" i="22"/>
  <c r="B33" i="6"/>
  <c r="B33" i="8"/>
  <c r="B30" i="9"/>
  <c r="B26" i="23"/>
  <c r="B23" i="22"/>
  <c r="B21" i="6"/>
  <c r="B22" i="8"/>
  <c r="B20" i="9"/>
  <c r="B56" i="12"/>
  <c r="B49" i="12"/>
  <c r="B42" i="12"/>
  <c r="B28" i="12"/>
  <c r="B21" i="12"/>
  <c r="B14" i="12"/>
  <c r="U118" i="23"/>
  <c r="V118" i="23"/>
  <c r="W118" i="23"/>
  <c r="X118" i="23"/>
  <c r="Y118" i="23"/>
  <c r="Z118" i="23"/>
  <c r="AA118" i="23"/>
  <c r="AB118" i="23"/>
  <c r="AC118" i="23"/>
  <c r="U119" i="23"/>
  <c r="V119" i="23"/>
  <c r="W119" i="23"/>
  <c r="X119" i="23"/>
  <c r="Y119" i="23"/>
  <c r="Z119" i="23"/>
  <c r="AA119" i="23"/>
  <c r="AB119" i="23"/>
  <c r="AC119" i="23"/>
  <c r="U120" i="23"/>
  <c r="V120" i="23"/>
  <c r="W120" i="23"/>
  <c r="X120" i="23"/>
  <c r="Y120" i="23"/>
  <c r="Z120" i="23"/>
  <c r="AA120" i="23"/>
  <c r="AB120" i="23"/>
  <c r="AC120" i="23"/>
  <c r="U121" i="23"/>
  <c r="V121" i="23"/>
  <c r="W121" i="23"/>
  <c r="X121" i="23"/>
  <c r="Y121" i="23"/>
  <c r="Z121" i="23"/>
  <c r="AA121" i="23"/>
  <c r="AB121" i="23"/>
  <c r="AC121" i="23"/>
  <c r="U122" i="23"/>
  <c r="V122" i="23"/>
  <c r="W122" i="23"/>
  <c r="X122" i="23"/>
  <c r="Y122" i="23"/>
  <c r="Z122" i="23"/>
  <c r="AA122" i="23"/>
  <c r="AB122" i="23"/>
  <c r="AC122" i="23"/>
  <c r="U123" i="23"/>
  <c r="V123" i="23"/>
  <c r="W123" i="23"/>
  <c r="X123" i="23"/>
  <c r="Y123" i="23"/>
  <c r="Z123" i="23"/>
  <c r="AA123" i="23"/>
  <c r="AB123" i="23"/>
  <c r="AC123" i="23"/>
  <c r="U124" i="23"/>
  <c r="V124" i="23"/>
  <c r="W124" i="23"/>
  <c r="X124" i="23"/>
  <c r="Y124" i="23"/>
  <c r="Z124" i="23"/>
  <c r="AA124" i="23"/>
  <c r="AB124" i="23"/>
  <c r="AC124" i="23"/>
  <c r="AC125" i="23"/>
  <c r="AC126" i="23"/>
  <c r="AC127" i="23"/>
  <c r="R126" i="23"/>
  <c r="R125" i="23"/>
  <c r="Q125" i="23"/>
  <c r="P125" i="23"/>
  <c r="O125" i="23"/>
  <c r="N125" i="23"/>
  <c r="M125" i="23"/>
  <c r="L125" i="23"/>
  <c r="K125" i="23"/>
  <c r="J125" i="23"/>
  <c r="AA117" i="23"/>
  <c r="Z117" i="23"/>
  <c r="Y117" i="23"/>
  <c r="X117" i="23"/>
  <c r="W117" i="23"/>
  <c r="V117" i="23"/>
  <c r="U117" i="23"/>
  <c r="U105" i="23"/>
  <c r="V105" i="23"/>
  <c r="W105" i="23"/>
  <c r="X105" i="23"/>
  <c r="Y105" i="23"/>
  <c r="Z105" i="23"/>
  <c r="AA105" i="23"/>
  <c r="AB105" i="23"/>
  <c r="AC105" i="23"/>
  <c r="U106" i="23"/>
  <c r="V106" i="23"/>
  <c r="W106" i="23"/>
  <c r="X106" i="23"/>
  <c r="Y106" i="23"/>
  <c r="Z106" i="23"/>
  <c r="AA106" i="23"/>
  <c r="AB106" i="23"/>
  <c r="AC106" i="23"/>
  <c r="U107" i="23"/>
  <c r="V107" i="23"/>
  <c r="W107" i="23"/>
  <c r="X107" i="23"/>
  <c r="Y107" i="23"/>
  <c r="Z107" i="23"/>
  <c r="AA107" i="23"/>
  <c r="AB107" i="23"/>
  <c r="AC107" i="23"/>
  <c r="U108" i="23"/>
  <c r="V108" i="23"/>
  <c r="W108" i="23"/>
  <c r="X108" i="23"/>
  <c r="Y108" i="23"/>
  <c r="Z108" i="23"/>
  <c r="AA108" i="23"/>
  <c r="AB108" i="23"/>
  <c r="AC108" i="23"/>
  <c r="U109" i="23"/>
  <c r="V109" i="23"/>
  <c r="W109" i="23"/>
  <c r="X109" i="23"/>
  <c r="Y109" i="23"/>
  <c r="Z109" i="23"/>
  <c r="AA109" i="23"/>
  <c r="AB109" i="23"/>
  <c r="AC109" i="23"/>
  <c r="U110" i="23"/>
  <c r="V110" i="23"/>
  <c r="W110" i="23"/>
  <c r="X110" i="23"/>
  <c r="Y110" i="23"/>
  <c r="Z110" i="23"/>
  <c r="AA110" i="23"/>
  <c r="AB110" i="23"/>
  <c r="AC110" i="23"/>
  <c r="U111" i="23"/>
  <c r="V111" i="23"/>
  <c r="W111" i="23"/>
  <c r="X111" i="23"/>
  <c r="Y111" i="23"/>
  <c r="Z111" i="23"/>
  <c r="AA111" i="23"/>
  <c r="AB111" i="23"/>
  <c r="AC111" i="23"/>
  <c r="AC112" i="23"/>
  <c r="AC113" i="23"/>
  <c r="AC114" i="23"/>
  <c r="R113" i="23"/>
  <c r="R112" i="23"/>
  <c r="Q112" i="23"/>
  <c r="P112" i="23"/>
  <c r="O112" i="23"/>
  <c r="N112" i="23"/>
  <c r="M112" i="23"/>
  <c r="L112" i="23"/>
  <c r="K112" i="23"/>
  <c r="J112" i="23"/>
  <c r="AA104" i="23"/>
  <c r="Z104" i="23"/>
  <c r="Y104" i="23"/>
  <c r="X104" i="23"/>
  <c r="W104" i="23"/>
  <c r="V104" i="23"/>
  <c r="U104" i="23"/>
  <c r="U92" i="23"/>
  <c r="V92" i="23"/>
  <c r="W92" i="23"/>
  <c r="X92" i="23"/>
  <c r="Y92" i="23"/>
  <c r="Z92" i="23"/>
  <c r="AA92" i="23"/>
  <c r="AB92" i="23"/>
  <c r="AC92" i="23"/>
  <c r="U93" i="23"/>
  <c r="V93" i="23"/>
  <c r="W93" i="23"/>
  <c r="X93" i="23"/>
  <c r="Y93" i="23"/>
  <c r="Z93" i="23"/>
  <c r="AA93" i="23"/>
  <c r="AB93" i="23"/>
  <c r="AC93" i="23"/>
  <c r="U94" i="23"/>
  <c r="V94" i="23"/>
  <c r="W94" i="23"/>
  <c r="X94" i="23"/>
  <c r="Y94" i="23"/>
  <c r="Z94" i="23"/>
  <c r="AA94" i="23"/>
  <c r="AB94" i="23"/>
  <c r="AC94" i="23"/>
  <c r="U95" i="23"/>
  <c r="V95" i="23"/>
  <c r="W95" i="23"/>
  <c r="X95" i="23"/>
  <c r="Y95" i="23"/>
  <c r="Z95" i="23"/>
  <c r="AA95" i="23"/>
  <c r="AB95" i="23"/>
  <c r="AC95" i="23"/>
  <c r="U96" i="23"/>
  <c r="V96" i="23"/>
  <c r="W96" i="23"/>
  <c r="X96" i="23"/>
  <c r="Y96" i="23"/>
  <c r="Z96" i="23"/>
  <c r="AA96" i="23"/>
  <c r="AB96" i="23"/>
  <c r="AC96" i="23"/>
  <c r="U97" i="23"/>
  <c r="V97" i="23"/>
  <c r="W97" i="23"/>
  <c r="X97" i="23"/>
  <c r="Y97" i="23"/>
  <c r="Z97" i="23"/>
  <c r="AA97" i="23"/>
  <c r="AB97" i="23"/>
  <c r="AC97" i="23"/>
  <c r="U98" i="23"/>
  <c r="V98" i="23"/>
  <c r="W98" i="23"/>
  <c r="X98" i="23"/>
  <c r="Y98" i="23"/>
  <c r="Z98" i="23"/>
  <c r="AA98" i="23"/>
  <c r="AB98" i="23"/>
  <c r="AC98" i="23"/>
  <c r="AC99" i="23"/>
  <c r="AC100" i="23"/>
  <c r="AC101" i="23"/>
  <c r="R100" i="23"/>
  <c r="R99" i="23"/>
  <c r="Q99" i="23"/>
  <c r="P99" i="23"/>
  <c r="O99" i="23"/>
  <c r="N99" i="23"/>
  <c r="M99" i="23"/>
  <c r="L99" i="23"/>
  <c r="K99" i="23"/>
  <c r="J99" i="23"/>
  <c r="AA91" i="23"/>
  <c r="Z91" i="23"/>
  <c r="Y91" i="23"/>
  <c r="X91" i="23"/>
  <c r="W91" i="23"/>
  <c r="V91" i="23"/>
  <c r="U91" i="23"/>
  <c r="U79" i="23"/>
  <c r="V79" i="23"/>
  <c r="W79" i="23"/>
  <c r="X79" i="23"/>
  <c r="Y79" i="23"/>
  <c r="Z79" i="23"/>
  <c r="AA79" i="23"/>
  <c r="AB79" i="23"/>
  <c r="AC79" i="23"/>
  <c r="U80" i="23"/>
  <c r="V80" i="23"/>
  <c r="W80" i="23"/>
  <c r="X80" i="23"/>
  <c r="Y80" i="23"/>
  <c r="Z80" i="23"/>
  <c r="AA80" i="23"/>
  <c r="AB80" i="23"/>
  <c r="AC80" i="23"/>
  <c r="U81" i="23"/>
  <c r="V81" i="23"/>
  <c r="W81" i="23"/>
  <c r="X81" i="23"/>
  <c r="Y81" i="23"/>
  <c r="Z81" i="23"/>
  <c r="AA81" i="23"/>
  <c r="AB81" i="23"/>
  <c r="AC81" i="23"/>
  <c r="U82" i="23"/>
  <c r="V82" i="23"/>
  <c r="W82" i="23"/>
  <c r="X82" i="23"/>
  <c r="Y82" i="23"/>
  <c r="Z82" i="23"/>
  <c r="AA82" i="23"/>
  <c r="AB82" i="23"/>
  <c r="AC82" i="23"/>
  <c r="U83" i="23"/>
  <c r="V83" i="23"/>
  <c r="W83" i="23"/>
  <c r="X83" i="23"/>
  <c r="Y83" i="23"/>
  <c r="Z83" i="23"/>
  <c r="AA83" i="23"/>
  <c r="AB83" i="23"/>
  <c r="AC83" i="23"/>
  <c r="U84" i="23"/>
  <c r="V84" i="23"/>
  <c r="W84" i="23"/>
  <c r="X84" i="23"/>
  <c r="Y84" i="23"/>
  <c r="Z84" i="23"/>
  <c r="AA84" i="23"/>
  <c r="AB84" i="23"/>
  <c r="AC84" i="23"/>
  <c r="U85" i="23"/>
  <c r="V85" i="23"/>
  <c r="W85" i="23"/>
  <c r="X85" i="23"/>
  <c r="Y85" i="23"/>
  <c r="Z85" i="23"/>
  <c r="AA85" i="23"/>
  <c r="AB85" i="23"/>
  <c r="AC85" i="23"/>
  <c r="AC86" i="23"/>
  <c r="AC87" i="23"/>
  <c r="AC88" i="23"/>
  <c r="R87" i="23"/>
  <c r="R86" i="23"/>
  <c r="Q86" i="23"/>
  <c r="P86" i="23"/>
  <c r="O86" i="23"/>
  <c r="N86" i="23"/>
  <c r="M86" i="23"/>
  <c r="L86" i="23"/>
  <c r="K86" i="23"/>
  <c r="J86" i="23"/>
  <c r="AA78" i="23"/>
  <c r="Z78" i="23"/>
  <c r="Y78" i="23"/>
  <c r="X78" i="23"/>
  <c r="W78" i="23"/>
  <c r="V78" i="23"/>
  <c r="U78" i="23"/>
  <c r="U66" i="23"/>
  <c r="V66" i="23"/>
  <c r="W66" i="23"/>
  <c r="X66" i="23"/>
  <c r="Y66" i="23"/>
  <c r="Z66" i="23"/>
  <c r="AA66" i="23"/>
  <c r="AB66" i="23"/>
  <c r="AC66" i="23"/>
  <c r="U67" i="23"/>
  <c r="V67" i="23"/>
  <c r="W67" i="23"/>
  <c r="X67" i="23"/>
  <c r="Y67" i="23"/>
  <c r="Z67" i="23"/>
  <c r="AA67" i="23"/>
  <c r="AB67" i="23"/>
  <c r="AC67" i="23"/>
  <c r="U68" i="23"/>
  <c r="V68" i="23"/>
  <c r="W68" i="23"/>
  <c r="X68" i="23"/>
  <c r="Y68" i="23"/>
  <c r="Z68" i="23"/>
  <c r="AA68" i="23"/>
  <c r="AB68" i="23"/>
  <c r="AC68" i="23"/>
  <c r="U69" i="23"/>
  <c r="V69" i="23"/>
  <c r="W69" i="23"/>
  <c r="X69" i="23"/>
  <c r="Y69" i="23"/>
  <c r="Z69" i="23"/>
  <c r="AA69" i="23"/>
  <c r="AB69" i="23"/>
  <c r="AC69" i="23"/>
  <c r="U70" i="23"/>
  <c r="V70" i="23"/>
  <c r="W70" i="23"/>
  <c r="X70" i="23"/>
  <c r="Y70" i="23"/>
  <c r="Z70" i="23"/>
  <c r="AA70" i="23"/>
  <c r="AB70" i="23"/>
  <c r="AC70" i="23"/>
  <c r="U71" i="23"/>
  <c r="V71" i="23"/>
  <c r="W71" i="23"/>
  <c r="X71" i="23"/>
  <c r="Y71" i="23"/>
  <c r="Z71" i="23"/>
  <c r="AA71" i="23"/>
  <c r="AB71" i="23"/>
  <c r="AC71" i="23"/>
  <c r="U72" i="23"/>
  <c r="V72" i="23"/>
  <c r="W72" i="23"/>
  <c r="X72" i="23"/>
  <c r="Y72" i="23"/>
  <c r="Z72" i="23"/>
  <c r="AA72" i="23"/>
  <c r="AB72" i="23"/>
  <c r="AC72" i="23"/>
  <c r="AC73" i="23"/>
  <c r="AC74" i="23"/>
  <c r="AC75" i="23"/>
  <c r="R74" i="23"/>
  <c r="R73" i="23"/>
  <c r="Q73" i="23"/>
  <c r="P73" i="23"/>
  <c r="O73" i="23"/>
  <c r="N73" i="23"/>
  <c r="M73" i="23"/>
  <c r="L73" i="23"/>
  <c r="K73" i="23"/>
  <c r="J73" i="23"/>
  <c r="AA65" i="23"/>
  <c r="Z65" i="23"/>
  <c r="Y65" i="23"/>
  <c r="X65" i="23"/>
  <c r="W65" i="23"/>
  <c r="V65" i="23"/>
  <c r="U65" i="23"/>
  <c r="U53" i="23"/>
  <c r="V53" i="23"/>
  <c r="W53" i="23"/>
  <c r="X53" i="23"/>
  <c r="Y53" i="23"/>
  <c r="Z53" i="23"/>
  <c r="AA53" i="23"/>
  <c r="AB53" i="23"/>
  <c r="AC53" i="23"/>
  <c r="U54" i="23"/>
  <c r="V54" i="23"/>
  <c r="W54" i="23"/>
  <c r="X54" i="23"/>
  <c r="Y54" i="23"/>
  <c r="Z54" i="23"/>
  <c r="AA54" i="23"/>
  <c r="AB54" i="23"/>
  <c r="AC54" i="23"/>
  <c r="U55" i="23"/>
  <c r="V55" i="23"/>
  <c r="W55" i="23"/>
  <c r="X55" i="23"/>
  <c r="Y55" i="23"/>
  <c r="Z55" i="23"/>
  <c r="AA55" i="23"/>
  <c r="AB55" i="23"/>
  <c r="AC55" i="23"/>
  <c r="U56" i="23"/>
  <c r="V56" i="23"/>
  <c r="W56" i="23"/>
  <c r="X56" i="23"/>
  <c r="Y56" i="23"/>
  <c r="Z56" i="23"/>
  <c r="AA56" i="23"/>
  <c r="AB56" i="23"/>
  <c r="AC56" i="23"/>
  <c r="U57" i="23"/>
  <c r="V57" i="23"/>
  <c r="W57" i="23"/>
  <c r="X57" i="23"/>
  <c r="Y57" i="23"/>
  <c r="Z57" i="23"/>
  <c r="AA57" i="23"/>
  <c r="AB57" i="23"/>
  <c r="AC57" i="23"/>
  <c r="U58" i="23"/>
  <c r="V58" i="23"/>
  <c r="W58" i="23"/>
  <c r="X58" i="23"/>
  <c r="Y58" i="23"/>
  <c r="Z58" i="23"/>
  <c r="AA58" i="23"/>
  <c r="AB58" i="23"/>
  <c r="AC58" i="23"/>
  <c r="U59" i="23"/>
  <c r="V59" i="23"/>
  <c r="W59" i="23"/>
  <c r="X59" i="23"/>
  <c r="Y59" i="23"/>
  <c r="Z59" i="23"/>
  <c r="AA59" i="23"/>
  <c r="AB59" i="23"/>
  <c r="AC59" i="23"/>
  <c r="AC60" i="23"/>
  <c r="AC61" i="23"/>
  <c r="AC62" i="23"/>
  <c r="R61" i="23"/>
  <c r="R60" i="23"/>
  <c r="Q60" i="23"/>
  <c r="P60" i="23"/>
  <c r="O60" i="23"/>
  <c r="N60" i="23"/>
  <c r="M60" i="23"/>
  <c r="L60" i="23"/>
  <c r="K60" i="23"/>
  <c r="J60" i="23"/>
  <c r="AA52" i="23"/>
  <c r="Z52" i="23"/>
  <c r="Y52" i="23"/>
  <c r="X52" i="23"/>
  <c r="W52" i="23"/>
  <c r="V52" i="23"/>
  <c r="U52" i="23"/>
  <c r="U40" i="23"/>
  <c r="V40" i="23"/>
  <c r="W40" i="23"/>
  <c r="X40" i="23"/>
  <c r="Y40" i="23"/>
  <c r="Z40" i="23"/>
  <c r="AA40" i="23"/>
  <c r="AB40" i="23"/>
  <c r="AC40" i="23"/>
  <c r="U41" i="23"/>
  <c r="V41" i="23"/>
  <c r="W41" i="23"/>
  <c r="X41" i="23"/>
  <c r="Y41" i="23"/>
  <c r="Z41" i="23"/>
  <c r="AA41" i="23"/>
  <c r="AB41" i="23"/>
  <c r="AC41" i="23"/>
  <c r="U42" i="23"/>
  <c r="V42" i="23"/>
  <c r="W42" i="23"/>
  <c r="X42" i="23"/>
  <c r="Y42" i="23"/>
  <c r="Z42" i="23"/>
  <c r="AA42" i="23"/>
  <c r="AB42" i="23"/>
  <c r="AC42" i="23"/>
  <c r="U43" i="23"/>
  <c r="V43" i="23"/>
  <c r="W43" i="23"/>
  <c r="X43" i="23"/>
  <c r="Y43" i="23"/>
  <c r="Z43" i="23"/>
  <c r="AA43" i="23"/>
  <c r="AB43" i="23"/>
  <c r="AC43" i="23"/>
  <c r="U44" i="23"/>
  <c r="V44" i="23"/>
  <c r="W44" i="23"/>
  <c r="X44" i="23"/>
  <c r="Y44" i="23"/>
  <c r="Z44" i="23"/>
  <c r="AA44" i="23"/>
  <c r="AB44" i="23"/>
  <c r="AC44" i="23"/>
  <c r="U45" i="23"/>
  <c r="V45" i="23"/>
  <c r="W45" i="23"/>
  <c r="X45" i="23"/>
  <c r="Y45" i="23"/>
  <c r="Z45" i="23"/>
  <c r="AA45" i="23"/>
  <c r="AB45" i="23"/>
  <c r="AC45" i="23"/>
  <c r="U46" i="23"/>
  <c r="V46" i="23"/>
  <c r="W46" i="23"/>
  <c r="X46" i="23"/>
  <c r="Y46" i="23"/>
  <c r="Z46" i="23"/>
  <c r="AA46" i="23"/>
  <c r="AB46" i="23"/>
  <c r="AC46" i="23"/>
  <c r="AC47" i="23"/>
  <c r="AC48" i="23"/>
  <c r="AC49" i="23"/>
  <c r="R48" i="23"/>
  <c r="R47" i="23"/>
  <c r="Q47" i="23"/>
  <c r="P47" i="23"/>
  <c r="O47" i="23"/>
  <c r="N47" i="23"/>
  <c r="M47" i="23"/>
  <c r="L47" i="23"/>
  <c r="K47" i="23"/>
  <c r="J47" i="23"/>
  <c r="AA39" i="23"/>
  <c r="Z39" i="23"/>
  <c r="Y39" i="23"/>
  <c r="X39" i="23"/>
  <c r="W39" i="23"/>
  <c r="V39" i="23"/>
  <c r="U39" i="23"/>
  <c r="S96" i="22"/>
  <c r="T96" i="22"/>
  <c r="U96" i="22"/>
  <c r="V96" i="22"/>
  <c r="W96" i="22"/>
  <c r="X96" i="22"/>
  <c r="Y96" i="22"/>
  <c r="Z96" i="22"/>
  <c r="S97" i="22"/>
  <c r="T97" i="22"/>
  <c r="U97" i="22"/>
  <c r="V97" i="22"/>
  <c r="W97" i="22"/>
  <c r="X97" i="22"/>
  <c r="Y97" i="22"/>
  <c r="Z97" i="22"/>
  <c r="S98" i="22"/>
  <c r="T98" i="22"/>
  <c r="U98" i="22"/>
  <c r="V98" i="22"/>
  <c r="W98" i="22"/>
  <c r="X98" i="22"/>
  <c r="Y98" i="22"/>
  <c r="Z98" i="22"/>
  <c r="S99" i="22"/>
  <c r="T99" i="22"/>
  <c r="U99" i="22"/>
  <c r="V99" i="22"/>
  <c r="W99" i="22"/>
  <c r="X99" i="22"/>
  <c r="Y99" i="22"/>
  <c r="Z99" i="22"/>
  <c r="S100" i="22"/>
  <c r="T100" i="22"/>
  <c r="U100" i="22"/>
  <c r="V100" i="22"/>
  <c r="W100" i="22"/>
  <c r="X100" i="22"/>
  <c r="Y100" i="22"/>
  <c r="Z100" i="22"/>
  <c r="S101" i="22"/>
  <c r="T101" i="22"/>
  <c r="U101" i="22"/>
  <c r="V101" i="22"/>
  <c r="W101" i="22"/>
  <c r="X101" i="22"/>
  <c r="Y101" i="22"/>
  <c r="Z101" i="22"/>
  <c r="Z102" i="22"/>
  <c r="Z103" i="22"/>
  <c r="Z104" i="22"/>
  <c r="P103" i="22"/>
  <c r="P102" i="22"/>
  <c r="O102" i="22"/>
  <c r="N102" i="22"/>
  <c r="M102" i="22"/>
  <c r="L102" i="22"/>
  <c r="K102" i="22"/>
  <c r="J102" i="22"/>
  <c r="I102" i="22"/>
  <c r="X95" i="22"/>
  <c r="W95" i="22"/>
  <c r="V95" i="22"/>
  <c r="U95" i="22"/>
  <c r="T95" i="22"/>
  <c r="S95" i="22"/>
  <c r="S84" i="22"/>
  <c r="T84" i="22"/>
  <c r="U84" i="22"/>
  <c r="V84" i="22"/>
  <c r="W84" i="22"/>
  <c r="X84" i="22"/>
  <c r="Y84" i="22"/>
  <c r="Z84" i="22"/>
  <c r="S85" i="22"/>
  <c r="T85" i="22"/>
  <c r="U85" i="22"/>
  <c r="V85" i="22"/>
  <c r="W85" i="22"/>
  <c r="X85" i="22"/>
  <c r="Y85" i="22"/>
  <c r="Z85" i="22"/>
  <c r="S86" i="22"/>
  <c r="T86" i="22"/>
  <c r="U86" i="22"/>
  <c r="V86" i="22"/>
  <c r="W86" i="22"/>
  <c r="X86" i="22"/>
  <c r="Y86" i="22"/>
  <c r="Z86" i="22"/>
  <c r="S87" i="22"/>
  <c r="T87" i="22"/>
  <c r="U87" i="22"/>
  <c r="V87" i="22"/>
  <c r="W87" i="22"/>
  <c r="X87" i="22"/>
  <c r="Y87" i="22"/>
  <c r="Z87" i="22"/>
  <c r="S88" i="22"/>
  <c r="T88" i="22"/>
  <c r="U88" i="22"/>
  <c r="V88" i="22"/>
  <c r="W88" i="22"/>
  <c r="X88" i="22"/>
  <c r="Y88" i="22"/>
  <c r="Z88" i="22"/>
  <c r="S89" i="22"/>
  <c r="T89" i="22"/>
  <c r="U89" i="22"/>
  <c r="V89" i="22"/>
  <c r="W89" i="22"/>
  <c r="X89" i="22"/>
  <c r="Y89" i="22"/>
  <c r="Z89" i="22"/>
  <c r="Z90" i="22"/>
  <c r="Z91" i="22"/>
  <c r="Z92" i="22"/>
  <c r="P91" i="22"/>
  <c r="P90" i="22"/>
  <c r="O90" i="22"/>
  <c r="N90" i="22"/>
  <c r="M90" i="22"/>
  <c r="L90" i="22"/>
  <c r="K90" i="22"/>
  <c r="J90" i="22"/>
  <c r="I90" i="22"/>
  <c r="X83" i="22"/>
  <c r="W83" i="22"/>
  <c r="V83" i="22"/>
  <c r="U83" i="22"/>
  <c r="T83" i="22"/>
  <c r="S83" i="22"/>
  <c r="S72" i="22"/>
  <c r="T72" i="22"/>
  <c r="U72" i="22"/>
  <c r="V72" i="22"/>
  <c r="W72" i="22"/>
  <c r="X72" i="22"/>
  <c r="Y72" i="22"/>
  <c r="Z72" i="22"/>
  <c r="S73" i="22"/>
  <c r="T73" i="22"/>
  <c r="U73" i="22"/>
  <c r="V73" i="22"/>
  <c r="W73" i="22"/>
  <c r="X73" i="22"/>
  <c r="Y73" i="22"/>
  <c r="Z73" i="22"/>
  <c r="S74" i="22"/>
  <c r="T74" i="22"/>
  <c r="U74" i="22"/>
  <c r="V74" i="22"/>
  <c r="W74" i="22"/>
  <c r="X74" i="22"/>
  <c r="Y74" i="22"/>
  <c r="Z74" i="22"/>
  <c r="S75" i="22"/>
  <c r="T75" i="22"/>
  <c r="U75" i="22"/>
  <c r="V75" i="22"/>
  <c r="W75" i="22"/>
  <c r="X75" i="22"/>
  <c r="Y75" i="22"/>
  <c r="Z75" i="22"/>
  <c r="S76" i="22"/>
  <c r="T76" i="22"/>
  <c r="U76" i="22"/>
  <c r="V76" i="22"/>
  <c r="W76" i="22"/>
  <c r="X76" i="22"/>
  <c r="Y76" i="22"/>
  <c r="Z76" i="22"/>
  <c r="S77" i="22"/>
  <c r="T77" i="22"/>
  <c r="U77" i="22"/>
  <c r="V77" i="22"/>
  <c r="W77" i="22"/>
  <c r="X77" i="22"/>
  <c r="Y77" i="22"/>
  <c r="Z77" i="22"/>
  <c r="Z78" i="22"/>
  <c r="Z79" i="22"/>
  <c r="Z80" i="22"/>
  <c r="P79" i="22"/>
  <c r="P78" i="22"/>
  <c r="O78" i="22"/>
  <c r="N78" i="22"/>
  <c r="M78" i="22"/>
  <c r="L78" i="22"/>
  <c r="K78" i="22"/>
  <c r="J78" i="22"/>
  <c r="I78" i="22"/>
  <c r="X71" i="22"/>
  <c r="W71" i="22"/>
  <c r="V71" i="22"/>
  <c r="U71" i="22"/>
  <c r="T71" i="22"/>
  <c r="S71" i="22"/>
  <c r="S60" i="22"/>
  <c r="T60" i="22"/>
  <c r="U60" i="22"/>
  <c r="V60" i="22"/>
  <c r="W60" i="22"/>
  <c r="X60" i="22"/>
  <c r="Y60" i="22"/>
  <c r="Z60" i="22"/>
  <c r="S61" i="22"/>
  <c r="T61" i="22"/>
  <c r="U61" i="22"/>
  <c r="V61" i="22"/>
  <c r="W61" i="22"/>
  <c r="X61" i="22"/>
  <c r="Y61" i="22"/>
  <c r="Z61" i="22"/>
  <c r="S62" i="22"/>
  <c r="T62" i="22"/>
  <c r="U62" i="22"/>
  <c r="V62" i="22"/>
  <c r="W62" i="22"/>
  <c r="X62" i="22"/>
  <c r="Y62" i="22"/>
  <c r="Z62" i="22"/>
  <c r="S63" i="22"/>
  <c r="T63" i="22"/>
  <c r="U63" i="22"/>
  <c r="V63" i="22"/>
  <c r="W63" i="22"/>
  <c r="X63" i="22"/>
  <c r="Y63" i="22"/>
  <c r="Z63" i="22"/>
  <c r="S64" i="22"/>
  <c r="T64" i="22"/>
  <c r="U64" i="22"/>
  <c r="V64" i="22"/>
  <c r="W64" i="22"/>
  <c r="X64" i="22"/>
  <c r="Y64" i="22"/>
  <c r="Z64" i="22"/>
  <c r="S65" i="22"/>
  <c r="T65" i="22"/>
  <c r="U65" i="22"/>
  <c r="V65" i="22"/>
  <c r="W65" i="22"/>
  <c r="X65" i="22"/>
  <c r="Y65" i="22"/>
  <c r="Z65" i="22"/>
  <c r="Z66" i="22"/>
  <c r="Z67" i="22"/>
  <c r="Z68" i="22"/>
  <c r="P67" i="22"/>
  <c r="P66" i="22"/>
  <c r="O66" i="22"/>
  <c r="N66" i="22"/>
  <c r="M66" i="22"/>
  <c r="L66" i="22"/>
  <c r="K66" i="22"/>
  <c r="J66" i="22"/>
  <c r="I66" i="22"/>
  <c r="X59" i="22"/>
  <c r="W59" i="22"/>
  <c r="V59" i="22"/>
  <c r="U59" i="22"/>
  <c r="T59" i="22"/>
  <c r="S59" i="22"/>
  <c r="S48" i="22"/>
  <c r="T48" i="22"/>
  <c r="U48" i="22"/>
  <c r="V48" i="22"/>
  <c r="W48" i="22"/>
  <c r="X48" i="22"/>
  <c r="Y48" i="22"/>
  <c r="Z48" i="22"/>
  <c r="S49" i="22"/>
  <c r="T49" i="22"/>
  <c r="U49" i="22"/>
  <c r="V49" i="22"/>
  <c r="W49" i="22"/>
  <c r="X49" i="22"/>
  <c r="Y49" i="22"/>
  <c r="Z49" i="22"/>
  <c r="S50" i="22"/>
  <c r="T50" i="22"/>
  <c r="U50" i="22"/>
  <c r="V50" i="22"/>
  <c r="W50" i="22"/>
  <c r="X50" i="22"/>
  <c r="Y50" i="22"/>
  <c r="Z50" i="22"/>
  <c r="S51" i="22"/>
  <c r="T51" i="22"/>
  <c r="U51" i="22"/>
  <c r="V51" i="22"/>
  <c r="W51" i="22"/>
  <c r="X51" i="22"/>
  <c r="Y51" i="22"/>
  <c r="Z51" i="22"/>
  <c r="S52" i="22"/>
  <c r="T52" i="22"/>
  <c r="U52" i="22"/>
  <c r="V52" i="22"/>
  <c r="W52" i="22"/>
  <c r="X52" i="22"/>
  <c r="Y52" i="22"/>
  <c r="Z52" i="22"/>
  <c r="S53" i="22"/>
  <c r="T53" i="22"/>
  <c r="U53" i="22"/>
  <c r="V53" i="22"/>
  <c r="W53" i="22"/>
  <c r="X53" i="22"/>
  <c r="Y53" i="22"/>
  <c r="Z53" i="22"/>
  <c r="Z54" i="22"/>
  <c r="Z55" i="22"/>
  <c r="Z56" i="22"/>
  <c r="P55" i="22"/>
  <c r="P54" i="22"/>
  <c r="O54" i="22"/>
  <c r="N54" i="22"/>
  <c r="M54" i="22"/>
  <c r="L54" i="22"/>
  <c r="K54" i="22"/>
  <c r="J54" i="22"/>
  <c r="I54" i="22"/>
  <c r="X47" i="22"/>
  <c r="W47" i="22"/>
  <c r="V47" i="22"/>
  <c r="U47" i="22"/>
  <c r="T47" i="22"/>
  <c r="S47" i="22"/>
  <c r="S36" i="22"/>
  <c r="T36" i="22"/>
  <c r="U36" i="22"/>
  <c r="V36" i="22"/>
  <c r="W36" i="22"/>
  <c r="X36" i="22"/>
  <c r="Y36" i="22"/>
  <c r="Z36" i="22"/>
  <c r="S37" i="22"/>
  <c r="T37" i="22"/>
  <c r="U37" i="22"/>
  <c r="V37" i="22"/>
  <c r="W37" i="22"/>
  <c r="X37" i="22"/>
  <c r="Y37" i="22"/>
  <c r="Z37" i="22"/>
  <c r="S38" i="22"/>
  <c r="T38" i="22"/>
  <c r="U38" i="22"/>
  <c r="V38" i="22"/>
  <c r="W38" i="22"/>
  <c r="X38" i="22"/>
  <c r="Y38" i="22"/>
  <c r="Z38" i="22"/>
  <c r="S39" i="22"/>
  <c r="T39" i="22"/>
  <c r="U39" i="22"/>
  <c r="V39" i="22"/>
  <c r="W39" i="22"/>
  <c r="X39" i="22"/>
  <c r="Y39" i="22"/>
  <c r="Z39" i="22"/>
  <c r="S40" i="22"/>
  <c r="T40" i="22"/>
  <c r="U40" i="22"/>
  <c r="V40" i="22"/>
  <c r="W40" i="22"/>
  <c r="X40" i="22"/>
  <c r="Y40" i="22"/>
  <c r="Z40" i="22"/>
  <c r="S41" i="22"/>
  <c r="T41" i="22"/>
  <c r="U41" i="22"/>
  <c r="V41" i="22"/>
  <c r="W41" i="22"/>
  <c r="X41" i="22"/>
  <c r="Y41" i="22"/>
  <c r="Z41" i="22"/>
  <c r="Z42" i="22"/>
  <c r="Z43" i="22"/>
  <c r="Z44" i="22"/>
  <c r="P43" i="22"/>
  <c r="P42" i="22"/>
  <c r="O42" i="22"/>
  <c r="N42" i="22"/>
  <c r="M42" i="22"/>
  <c r="L42" i="22"/>
  <c r="K42" i="22"/>
  <c r="J42" i="22"/>
  <c r="I42" i="22"/>
  <c r="X35" i="22"/>
  <c r="W35" i="22"/>
  <c r="V35" i="22"/>
  <c r="U35" i="22"/>
  <c r="T35" i="22"/>
  <c r="S35" i="22"/>
  <c r="Q22" i="6"/>
  <c r="R22" i="6"/>
  <c r="S22" i="6"/>
  <c r="T22" i="6"/>
  <c r="U22" i="6"/>
  <c r="V22" i="6"/>
  <c r="W22" i="6"/>
  <c r="Q23" i="6"/>
  <c r="R23" i="6"/>
  <c r="S23" i="6"/>
  <c r="T23" i="6"/>
  <c r="U23" i="6"/>
  <c r="V23" i="6"/>
  <c r="W23" i="6"/>
  <c r="Q24" i="6"/>
  <c r="R24" i="6"/>
  <c r="S24" i="6"/>
  <c r="T24" i="6"/>
  <c r="U24" i="6"/>
  <c r="V24" i="6"/>
  <c r="W24" i="6"/>
  <c r="Q25" i="6"/>
  <c r="R25" i="6"/>
  <c r="S25" i="6"/>
  <c r="T25" i="6"/>
  <c r="U25" i="6"/>
  <c r="V25" i="6"/>
  <c r="W25" i="6"/>
  <c r="Q26" i="6"/>
  <c r="R26" i="6"/>
  <c r="S26" i="6"/>
  <c r="T26" i="6"/>
  <c r="U26" i="6"/>
  <c r="V26" i="6"/>
  <c r="W26" i="6"/>
  <c r="W27" i="6"/>
  <c r="W28" i="6"/>
  <c r="U27" i="23"/>
  <c r="V27" i="23"/>
  <c r="W27" i="23"/>
  <c r="X27" i="23"/>
  <c r="Y27" i="23"/>
  <c r="Z27" i="23"/>
  <c r="AA27" i="23"/>
  <c r="AB27" i="23"/>
  <c r="AC27" i="23"/>
  <c r="U28" i="23"/>
  <c r="V28" i="23"/>
  <c r="W28" i="23"/>
  <c r="X28" i="23"/>
  <c r="Y28" i="23"/>
  <c r="Z28" i="23"/>
  <c r="AA28" i="23"/>
  <c r="AB28" i="23"/>
  <c r="AC28" i="23"/>
  <c r="U29" i="23"/>
  <c r="V29" i="23"/>
  <c r="W29" i="23"/>
  <c r="X29" i="23"/>
  <c r="Y29" i="23"/>
  <c r="Z29" i="23"/>
  <c r="AA29" i="23"/>
  <c r="AB29" i="23"/>
  <c r="AC29" i="23"/>
  <c r="U30" i="23"/>
  <c r="V30" i="23"/>
  <c r="W30" i="23"/>
  <c r="X30" i="23"/>
  <c r="Y30" i="23"/>
  <c r="Z30" i="23"/>
  <c r="AA30" i="23"/>
  <c r="AB30" i="23"/>
  <c r="AC30" i="23"/>
  <c r="U31" i="23"/>
  <c r="V31" i="23"/>
  <c r="W31" i="23"/>
  <c r="X31" i="23"/>
  <c r="Y31" i="23"/>
  <c r="Z31" i="23"/>
  <c r="AA31" i="23"/>
  <c r="AB31" i="23"/>
  <c r="AC31" i="23"/>
  <c r="U32" i="23"/>
  <c r="V32" i="23"/>
  <c r="W32" i="23"/>
  <c r="X32" i="23"/>
  <c r="Y32" i="23"/>
  <c r="Z32" i="23"/>
  <c r="AA32" i="23"/>
  <c r="AB32" i="23"/>
  <c r="AC32" i="23"/>
  <c r="U33" i="23"/>
  <c r="V33" i="23"/>
  <c r="W33" i="23"/>
  <c r="X33" i="23"/>
  <c r="Y33" i="23"/>
  <c r="Z33" i="23"/>
  <c r="AA33" i="23"/>
  <c r="AB33" i="23"/>
  <c r="AC33" i="23"/>
  <c r="AC34" i="23"/>
  <c r="AC35" i="23"/>
  <c r="AC36" i="23"/>
  <c r="R35" i="23"/>
  <c r="R34" i="23"/>
  <c r="P34" i="23"/>
  <c r="O34" i="23"/>
  <c r="N34" i="23"/>
  <c r="M34" i="23"/>
  <c r="L34" i="23"/>
  <c r="K34" i="23"/>
  <c r="J34" i="23"/>
  <c r="AA26" i="23"/>
  <c r="Z26" i="23"/>
  <c r="Y26" i="23"/>
  <c r="X26" i="23"/>
  <c r="W26" i="23"/>
  <c r="V26" i="23"/>
  <c r="U26" i="23"/>
  <c r="S24" i="22"/>
  <c r="T24" i="22"/>
  <c r="U24" i="22"/>
  <c r="V24" i="22"/>
  <c r="W24" i="22"/>
  <c r="X24" i="22"/>
  <c r="Y24" i="22"/>
  <c r="Z24" i="22"/>
  <c r="S25" i="22"/>
  <c r="T25" i="22"/>
  <c r="U25" i="22"/>
  <c r="V25" i="22"/>
  <c r="W25" i="22"/>
  <c r="X25" i="22"/>
  <c r="Y25" i="22"/>
  <c r="Z25" i="22"/>
  <c r="S26" i="22"/>
  <c r="T26" i="22"/>
  <c r="U26" i="22"/>
  <c r="V26" i="22"/>
  <c r="W26" i="22"/>
  <c r="X26" i="22"/>
  <c r="Y26" i="22"/>
  <c r="Z26" i="22"/>
  <c r="S27" i="22"/>
  <c r="T27" i="22"/>
  <c r="U27" i="22"/>
  <c r="V27" i="22"/>
  <c r="W27" i="22"/>
  <c r="X27" i="22"/>
  <c r="Y27" i="22"/>
  <c r="Z27" i="22"/>
  <c r="S28" i="22"/>
  <c r="T28" i="22"/>
  <c r="U28" i="22"/>
  <c r="V28" i="22"/>
  <c r="W28" i="22"/>
  <c r="X28" i="22"/>
  <c r="Y28" i="22"/>
  <c r="Z28" i="22"/>
  <c r="S29" i="22"/>
  <c r="T29" i="22"/>
  <c r="U29" i="22"/>
  <c r="V29" i="22"/>
  <c r="W29" i="22"/>
  <c r="X29" i="22"/>
  <c r="Y29" i="22"/>
  <c r="Z29" i="22"/>
  <c r="Z30" i="22"/>
  <c r="Z31" i="22"/>
  <c r="Z32" i="22"/>
  <c r="P31" i="22"/>
  <c r="P30" i="22"/>
  <c r="N30" i="22"/>
  <c r="M30" i="22"/>
  <c r="L30" i="22"/>
  <c r="K30" i="22"/>
  <c r="J30" i="22"/>
  <c r="I30" i="22"/>
  <c r="X23" i="22"/>
  <c r="W23" i="22"/>
  <c r="V23" i="22"/>
  <c r="U23" i="22"/>
  <c r="T23" i="22"/>
  <c r="S23" i="22"/>
  <c r="Q94" i="6"/>
  <c r="R94" i="6"/>
  <c r="S94" i="6"/>
  <c r="T94" i="6"/>
  <c r="U94" i="6"/>
  <c r="V94" i="6"/>
  <c r="W94" i="6"/>
  <c r="Q95" i="6"/>
  <c r="R95" i="6"/>
  <c r="S95" i="6"/>
  <c r="T95" i="6"/>
  <c r="U95" i="6"/>
  <c r="V95" i="6"/>
  <c r="W95" i="6"/>
  <c r="Q96" i="6"/>
  <c r="R96" i="6"/>
  <c r="S96" i="6"/>
  <c r="T96" i="6"/>
  <c r="U96" i="6"/>
  <c r="V96" i="6"/>
  <c r="W96" i="6"/>
  <c r="Q97" i="6"/>
  <c r="R97" i="6"/>
  <c r="S97" i="6"/>
  <c r="T97" i="6"/>
  <c r="U97" i="6"/>
  <c r="V97" i="6"/>
  <c r="W97" i="6"/>
  <c r="Q98" i="6"/>
  <c r="R98" i="6"/>
  <c r="S98" i="6"/>
  <c r="T98" i="6"/>
  <c r="U98" i="6"/>
  <c r="V98" i="6"/>
  <c r="W98" i="6"/>
  <c r="W99" i="6"/>
  <c r="W100" i="6"/>
  <c r="W101" i="6"/>
  <c r="N100" i="6"/>
  <c r="N99" i="6"/>
  <c r="M99" i="6"/>
  <c r="L99" i="6"/>
  <c r="K99" i="6"/>
  <c r="J99" i="6"/>
  <c r="I99" i="6"/>
  <c r="H99" i="6"/>
  <c r="B98" i="6"/>
  <c r="B97" i="6"/>
  <c r="B96" i="6"/>
  <c r="B95" i="6"/>
  <c r="B94" i="6"/>
  <c r="G93" i="6"/>
  <c r="U93" i="6"/>
  <c r="F93" i="6"/>
  <c r="T93" i="6"/>
  <c r="E93" i="6"/>
  <c r="S93" i="6"/>
  <c r="D93" i="6"/>
  <c r="R93" i="6"/>
  <c r="C93" i="6"/>
  <c r="Q93" i="6"/>
  <c r="Q82" i="6"/>
  <c r="R82" i="6"/>
  <c r="S82" i="6"/>
  <c r="T82" i="6"/>
  <c r="U82" i="6"/>
  <c r="V82" i="6"/>
  <c r="W82" i="6"/>
  <c r="Q83" i="6"/>
  <c r="R83" i="6"/>
  <c r="S83" i="6"/>
  <c r="T83" i="6"/>
  <c r="U83" i="6"/>
  <c r="V83" i="6"/>
  <c r="W83" i="6"/>
  <c r="Q84" i="6"/>
  <c r="R84" i="6"/>
  <c r="S84" i="6"/>
  <c r="T84" i="6"/>
  <c r="U84" i="6"/>
  <c r="V84" i="6"/>
  <c r="W84" i="6"/>
  <c r="Q85" i="6"/>
  <c r="R85" i="6"/>
  <c r="S85" i="6"/>
  <c r="T85" i="6"/>
  <c r="U85" i="6"/>
  <c r="V85" i="6"/>
  <c r="W85" i="6"/>
  <c r="Q86" i="6"/>
  <c r="R86" i="6"/>
  <c r="S86" i="6"/>
  <c r="T86" i="6"/>
  <c r="U86" i="6"/>
  <c r="V86" i="6"/>
  <c r="W86" i="6"/>
  <c r="W87" i="6"/>
  <c r="W88" i="6"/>
  <c r="W89" i="6"/>
  <c r="N88" i="6"/>
  <c r="N87" i="6"/>
  <c r="M87" i="6"/>
  <c r="L87" i="6"/>
  <c r="K87" i="6"/>
  <c r="J87" i="6"/>
  <c r="I87" i="6"/>
  <c r="H87" i="6"/>
  <c r="B86" i="6"/>
  <c r="B85" i="6"/>
  <c r="B84" i="6"/>
  <c r="B83" i="6"/>
  <c r="B82" i="6"/>
  <c r="G81" i="6"/>
  <c r="U81" i="6"/>
  <c r="F81" i="6"/>
  <c r="T81" i="6"/>
  <c r="E81" i="6"/>
  <c r="S81" i="6"/>
  <c r="D81" i="6"/>
  <c r="R81" i="6"/>
  <c r="C81" i="6"/>
  <c r="Q81" i="6"/>
  <c r="B74" i="6"/>
  <c r="B73" i="6"/>
  <c r="B72" i="6"/>
  <c r="B71" i="6"/>
  <c r="B70" i="6"/>
  <c r="B62" i="6"/>
  <c r="B61" i="6"/>
  <c r="B60" i="6"/>
  <c r="B59" i="6"/>
  <c r="B58" i="6"/>
  <c r="B50" i="6"/>
  <c r="B49" i="6"/>
  <c r="B48" i="6"/>
  <c r="B47" i="6"/>
  <c r="B46" i="6"/>
  <c r="B38" i="6"/>
  <c r="B37" i="6"/>
  <c r="B36" i="6"/>
  <c r="B35" i="6"/>
  <c r="B34" i="6"/>
  <c r="G69" i="6"/>
  <c r="F69" i="6"/>
  <c r="E69" i="6"/>
  <c r="D69" i="6"/>
  <c r="C69" i="6"/>
  <c r="G57" i="6"/>
  <c r="F57" i="6"/>
  <c r="E57" i="6"/>
  <c r="D57" i="6"/>
  <c r="C57" i="6"/>
  <c r="G45" i="6"/>
  <c r="F45" i="6"/>
  <c r="E45" i="6"/>
  <c r="D45" i="6"/>
  <c r="C45" i="6"/>
  <c r="G33" i="6"/>
  <c r="F33" i="6"/>
  <c r="E33" i="6"/>
  <c r="D33" i="6"/>
  <c r="C33" i="6"/>
  <c r="B26" i="6"/>
  <c r="B25" i="6"/>
  <c r="B24" i="6"/>
  <c r="B23" i="6"/>
  <c r="B22" i="6"/>
  <c r="G21" i="6"/>
  <c r="F21" i="6"/>
  <c r="E21" i="6"/>
  <c r="D21" i="6"/>
  <c r="C21" i="6"/>
  <c r="O89" i="8"/>
  <c r="P89" i="8"/>
  <c r="Q89" i="8"/>
  <c r="R89" i="8"/>
  <c r="S89" i="8"/>
  <c r="T89" i="8"/>
  <c r="O90" i="8"/>
  <c r="P90" i="8"/>
  <c r="Q90" i="8"/>
  <c r="R90" i="8"/>
  <c r="S90" i="8"/>
  <c r="T90" i="8"/>
  <c r="O91" i="8"/>
  <c r="P91" i="8"/>
  <c r="Q91" i="8"/>
  <c r="R91" i="8"/>
  <c r="S91" i="8"/>
  <c r="T91" i="8"/>
  <c r="O92" i="8"/>
  <c r="P92" i="8"/>
  <c r="Q92" i="8"/>
  <c r="R92" i="8"/>
  <c r="S92" i="8"/>
  <c r="T92" i="8"/>
  <c r="T93" i="8"/>
  <c r="T94" i="8"/>
  <c r="T95" i="8"/>
  <c r="L94" i="8"/>
  <c r="L93" i="8"/>
  <c r="K93" i="8"/>
  <c r="J93" i="8"/>
  <c r="I93" i="8"/>
  <c r="H93" i="8"/>
  <c r="G93" i="8"/>
  <c r="B92" i="8"/>
  <c r="B91" i="8"/>
  <c r="B90" i="8"/>
  <c r="B89" i="8"/>
  <c r="F88" i="8"/>
  <c r="R88" i="8"/>
  <c r="E88" i="8"/>
  <c r="Q88" i="8"/>
  <c r="D88" i="8"/>
  <c r="P88" i="8"/>
  <c r="C88" i="8"/>
  <c r="O88" i="8"/>
  <c r="O78" i="8"/>
  <c r="P78" i="8"/>
  <c r="Q78" i="8"/>
  <c r="R78" i="8"/>
  <c r="S78" i="8"/>
  <c r="T78" i="8"/>
  <c r="O79" i="8"/>
  <c r="P79" i="8"/>
  <c r="Q79" i="8"/>
  <c r="R79" i="8"/>
  <c r="S79" i="8"/>
  <c r="T79" i="8"/>
  <c r="O80" i="8"/>
  <c r="P80" i="8"/>
  <c r="Q80" i="8"/>
  <c r="R80" i="8"/>
  <c r="S80" i="8"/>
  <c r="T80" i="8"/>
  <c r="O81" i="8"/>
  <c r="P81" i="8"/>
  <c r="Q81" i="8"/>
  <c r="R81" i="8"/>
  <c r="S81" i="8"/>
  <c r="T81" i="8"/>
  <c r="T82" i="8"/>
  <c r="T83" i="8"/>
  <c r="T84" i="8"/>
  <c r="L83" i="8"/>
  <c r="L82" i="8"/>
  <c r="K82" i="8"/>
  <c r="J82" i="8"/>
  <c r="I82" i="8"/>
  <c r="H82" i="8"/>
  <c r="G82" i="8"/>
  <c r="B81" i="8"/>
  <c r="B80" i="8"/>
  <c r="B79" i="8"/>
  <c r="B78" i="8"/>
  <c r="F77" i="8"/>
  <c r="R77" i="8"/>
  <c r="E77" i="8"/>
  <c r="Q77" i="8"/>
  <c r="D77" i="8"/>
  <c r="P77" i="8"/>
  <c r="C77" i="8"/>
  <c r="O77" i="8"/>
  <c r="B70" i="8"/>
  <c r="B69" i="8"/>
  <c r="B68" i="8"/>
  <c r="B67" i="8"/>
  <c r="B59" i="8"/>
  <c r="B58" i="8"/>
  <c r="B57" i="8"/>
  <c r="B56" i="8"/>
  <c r="B48" i="8"/>
  <c r="B47" i="8"/>
  <c r="B46" i="8"/>
  <c r="B45" i="8"/>
  <c r="B37" i="8"/>
  <c r="B36" i="8"/>
  <c r="B35" i="8"/>
  <c r="B34" i="8"/>
  <c r="F66" i="8"/>
  <c r="E66" i="8"/>
  <c r="D66" i="8"/>
  <c r="C66" i="8"/>
  <c r="F55" i="8"/>
  <c r="E55" i="8"/>
  <c r="D55" i="8"/>
  <c r="C55" i="8"/>
  <c r="F44" i="8"/>
  <c r="E44" i="8"/>
  <c r="D44" i="8"/>
  <c r="C44" i="8"/>
  <c r="F33" i="8"/>
  <c r="E33" i="8"/>
  <c r="D33" i="8"/>
  <c r="C33" i="8"/>
  <c r="F22" i="8"/>
  <c r="E22" i="8"/>
  <c r="D22" i="8"/>
  <c r="C22" i="8"/>
  <c r="B26" i="8"/>
  <c r="B25" i="8"/>
  <c r="B24" i="8"/>
  <c r="B23" i="8"/>
  <c r="B58" i="12"/>
  <c r="B57" i="12"/>
  <c r="B51" i="12"/>
  <c r="B50" i="12"/>
  <c r="B44" i="12"/>
  <c r="B43" i="12"/>
  <c r="B37" i="12"/>
  <c r="B36" i="12"/>
  <c r="B30" i="12"/>
  <c r="B29" i="12"/>
  <c r="B23" i="12"/>
  <c r="B22" i="12"/>
  <c r="D56" i="12"/>
  <c r="C56" i="12"/>
  <c r="D49" i="12"/>
  <c r="C49" i="12"/>
  <c r="D42" i="12"/>
  <c r="C42" i="12"/>
  <c r="D28" i="12"/>
  <c r="C28" i="12"/>
  <c r="D21" i="12"/>
  <c r="C21" i="12"/>
  <c r="H59" i="12"/>
  <c r="G59" i="12"/>
  <c r="F59" i="12"/>
  <c r="E59" i="12"/>
  <c r="H52" i="12"/>
  <c r="G52" i="12"/>
  <c r="F52" i="12"/>
  <c r="E52" i="12"/>
  <c r="B16" i="12"/>
  <c r="B15" i="12"/>
  <c r="D14" i="12"/>
  <c r="C14" i="12"/>
  <c r="B83" i="9"/>
  <c r="B82" i="9"/>
  <c r="B81" i="9"/>
  <c r="B73" i="9"/>
  <c r="B72" i="9"/>
  <c r="B71" i="9"/>
  <c r="B63" i="9"/>
  <c r="B62" i="9"/>
  <c r="B61" i="9"/>
  <c r="B53" i="9"/>
  <c r="B52" i="9"/>
  <c r="B51" i="9"/>
  <c r="B43" i="9"/>
  <c r="B42" i="9"/>
  <c r="B41" i="9"/>
  <c r="B33" i="9"/>
  <c r="B32" i="9"/>
  <c r="B31" i="9"/>
  <c r="E80" i="9"/>
  <c r="D80" i="9"/>
  <c r="C80" i="9"/>
  <c r="E60" i="9"/>
  <c r="D60" i="9"/>
  <c r="C60" i="9"/>
  <c r="E70" i="9"/>
  <c r="D70" i="9"/>
  <c r="C70" i="9"/>
  <c r="E40" i="9"/>
  <c r="D40" i="9"/>
  <c r="C40" i="9"/>
  <c r="E30" i="9"/>
  <c r="D30" i="9"/>
  <c r="C30" i="9"/>
  <c r="E20" i="9"/>
  <c r="D20" i="9"/>
  <c r="C20" i="9"/>
  <c r="B23" i="9"/>
  <c r="B22" i="9"/>
  <c r="B21" i="9"/>
  <c r="M81" i="9"/>
  <c r="N81" i="9"/>
  <c r="O81" i="9"/>
  <c r="P81" i="9"/>
  <c r="Q81" i="9"/>
  <c r="M82" i="9"/>
  <c r="N82" i="9"/>
  <c r="O82" i="9"/>
  <c r="P82" i="9"/>
  <c r="Q82" i="9"/>
  <c r="M83" i="9"/>
  <c r="N83" i="9"/>
  <c r="O83" i="9"/>
  <c r="P83" i="9"/>
  <c r="Q83" i="9"/>
  <c r="Q84" i="9"/>
  <c r="Q85" i="9"/>
  <c r="Q86" i="9"/>
  <c r="J85" i="9"/>
  <c r="J84" i="9"/>
  <c r="I84" i="9"/>
  <c r="H84" i="9"/>
  <c r="G84" i="9"/>
  <c r="F84" i="9"/>
  <c r="O80" i="9"/>
  <c r="N80" i="9"/>
  <c r="M80" i="9"/>
  <c r="M71" i="9"/>
  <c r="N71" i="9"/>
  <c r="O71" i="9"/>
  <c r="P71" i="9"/>
  <c r="Q71" i="9"/>
  <c r="M72" i="9"/>
  <c r="N72" i="9"/>
  <c r="O72" i="9"/>
  <c r="P72" i="9"/>
  <c r="Q72" i="9"/>
  <c r="M73" i="9"/>
  <c r="N73" i="9"/>
  <c r="O73" i="9"/>
  <c r="P73" i="9"/>
  <c r="Q73" i="9"/>
  <c r="Q74" i="9"/>
  <c r="Q75" i="9"/>
  <c r="Q76" i="9"/>
  <c r="J75" i="9"/>
  <c r="J74" i="9"/>
  <c r="I74" i="9"/>
  <c r="H74" i="9"/>
  <c r="G74" i="9"/>
  <c r="F74" i="9"/>
  <c r="O70" i="9"/>
  <c r="N70" i="9"/>
  <c r="M70" i="9"/>
  <c r="U74" i="6"/>
  <c r="T74" i="6"/>
  <c r="S74" i="6"/>
  <c r="R74" i="6"/>
  <c r="Q74" i="6"/>
  <c r="U73" i="6"/>
  <c r="T73" i="6"/>
  <c r="S73" i="6"/>
  <c r="R73" i="6"/>
  <c r="Q73" i="6"/>
  <c r="U72" i="6"/>
  <c r="T72" i="6"/>
  <c r="S72" i="6"/>
  <c r="R72" i="6"/>
  <c r="Q72" i="6"/>
  <c r="U71" i="6"/>
  <c r="T71" i="6"/>
  <c r="S71" i="6"/>
  <c r="R71" i="6"/>
  <c r="Q71" i="6"/>
  <c r="U70" i="6"/>
  <c r="T70" i="6"/>
  <c r="S70" i="6"/>
  <c r="R70" i="6"/>
  <c r="Q70" i="6"/>
  <c r="U62" i="6"/>
  <c r="T62" i="6"/>
  <c r="S62" i="6"/>
  <c r="R62" i="6"/>
  <c r="Q62" i="6"/>
  <c r="U61" i="6"/>
  <c r="T61" i="6"/>
  <c r="S61" i="6"/>
  <c r="R61" i="6"/>
  <c r="Q61" i="6"/>
  <c r="U60" i="6"/>
  <c r="T60" i="6"/>
  <c r="S60" i="6"/>
  <c r="R60" i="6"/>
  <c r="Q60" i="6"/>
  <c r="U59" i="6"/>
  <c r="T59" i="6"/>
  <c r="S59" i="6"/>
  <c r="R59" i="6"/>
  <c r="Q59" i="6"/>
  <c r="U58" i="6"/>
  <c r="T58" i="6"/>
  <c r="S58" i="6"/>
  <c r="R58" i="6"/>
  <c r="Q58" i="6"/>
  <c r="U50" i="6"/>
  <c r="T50" i="6"/>
  <c r="S50" i="6"/>
  <c r="R50" i="6"/>
  <c r="Q50" i="6"/>
  <c r="U49" i="6"/>
  <c r="T49" i="6"/>
  <c r="S49" i="6"/>
  <c r="R49" i="6"/>
  <c r="Q49" i="6"/>
  <c r="U48" i="6"/>
  <c r="T48" i="6"/>
  <c r="S48" i="6"/>
  <c r="R48" i="6"/>
  <c r="Q48" i="6"/>
  <c r="U47" i="6"/>
  <c r="T47" i="6"/>
  <c r="S47" i="6"/>
  <c r="R47" i="6"/>
  <c r="Q47" i="6"/>
  <c r="U46" i="6"/>
  <c r="T46" i="6"/>
  <c r="S46" i="6"/>
  <c r="R46" i="6"/>
  <c r="Q46" i="6"/>
  <c r="U38" i="6"/>
  <c r="T38" i="6"/>
  <c r="S38" i="6"/>
  <c r="R38" i="6"/>
  <c r="Q38" i="6"/>
  <c r="U37" i="6"/>
  <c r="T37" i="6"/>
  <c r="S37" i="6"/>
  <c r="R37" i="6"/>
  <c r="Q37" i="6"/>
  <c r="U36" i="6"/>
  <c r="T36" i="6"/>
  <c r="S36" i="6"/>
  <c r="R36" i="6"/>
  <c r="Q36" i="6"/>
  <c r="U35" i="6"/>
  <c r="T35" i="6"/>
  <c r="S35" i="6"/>
  <c r="R35" i="6"/>
  <c r="Q35" i="6"/>
  <c r="U34" i="6"/>
  <c r="T34" i="6"/>
  <c r="S34" i="6"/>
  <c r="R34" i="6"/>
  <c r="Q34" i="6"/>
  <c r="R70" i="8"/>
  <c r="Q70" i="8"/>
  <c r="P70" i="8"/>
  <c r="O70" i="8"/>
  <c r="R69" i="8"/>
  <c r="Q69" i="8"/>
  <c r="P69" i="8"/>
  <c r="O69" i="8"/>
  <c r="R68" i="8"/>
  <c r="Q68" i="8"/>
  <c r="P68" i="8"/>
  <c r="O68" i="8"/>
  <c r="R67" i="8"/>
  <c r="Q67" i="8"/>
  <c r="P67" i="8"/>
  <c r="O67" i="8"/>
  <c r="R59" i="8"/>
  <c r="Q59" i="8"/>
  <c r="P59" i="8"/>
  <c r="O59" i="8"/>
  <c r="R58" i="8"/>
  <c r="Q58" i="8"/>
  <c r="P58" i="8"/>
  <c r="O58" i="8"/>
  <c r="R57" i="8"/>
  <c r="Q57" i="8"/>
  <c r="P57" i="8"/>
  <c r="O57" i="8"/>
  <c r="R56" i="8"/>
  <c r="Q56" i="8"/>
  <c r="P56" i="8"/>
  <c r="O56" i="8"/>
  <c r="R48" i="8"/>
  <c r="Q48" i="8"/>
  <c r="P48" i="8"/>
  <c r="O48" i="8"/>
  <c r="R47" i="8"/>
  <c r="Q47" i="8"/>
  <c r="P47" i="8"/>
  <c r="O47" i="8"/>
  <c r="R46" i="8"/>
  <c r="Q46" i="8"/>
  <c r="P46" i="8"/>
  <c r="O46" i="8"/>
  <c r="R45" i="8"/>
  <c r="Q45" i="8"/>
  <c r="P45" i="8"/>
  <c r="O45" i="8"/>
  <c r="R37" i="8"/>
  <c r="Q37" i="8"/>
  <c r="P37" i="8"/>
  <c r="O37" i="8"/>
  <c r="R36" i="8"/>
  <c r="Q36" i="8"/>
  <c r="P36" i="8"/>
  <c r="O36" i="8"/>
  <c r="R35" i="8"/>
  <c r="Q35" i="8"/>
  <c r="P35" i="8"/>
  <c r="O35" i="8"/>
  <c r="R34" i="8"/>
  <c r="Q34" i="8"/>
  <c r="P34" i="8"/>
  <c r="O34" i="8"/>
  <c r="R26" i="8"/>
  <c r="R25" i="8"/>
  <c r="R24" i="8"/>
  <c r="R23" i="8"/>
  <c r="Q26" i="8"/>
  <c r="Q25" i="8"/>
  <c r="Q24" i="8"/>
  <c r="Q23" i="8"/>
  <c r="P26" i="8"/>
  <c r="P25" i="8"/>
  <c r="P24" i="8"/>
  <c r="P23" i="8"/>
  <c r="O26" i="8"/>
  <c r="O25" i="8"/>
  <c r="O24" i="8"/>
  <c r="O23" i="8"/>
  <c r="M51" i="9"/>
  <c r="N51" i="9"/>
  <c r="O51" i="9"/>
  <c r="P51" i="9"/>
  <c r="Q51" i="9"/>
  <c r="M33" i="9"/>
  <c r="M32" i="9"/>
  <c r="M31" i="9"/>
  <c r="M21" i="9"/>
  <c r="M22" i="9"/>
  <c r="O63" i="9"/>
  <c r="N63" i="9"/>
  <c r="M63" i="9"/>
  <c r="O62" i="9"/>
  <c r="N62" i="9"/>
  <c r="M62" i="9"/>
  <c r="O61" i="9"/>
  <c r="N61" i="9"/>
  <c r="M61" i="9"/>
  <c r="O53" i="9"/>
  <c r="N53" i="9"/>
  <c r="M53" i="9"/>
  <c r="O52" i="9"/>
  <c r="N52" i="9"/>
  <c r="M52" i="9"/>
  <c r="O43" i="9"/>
  <c r="N43" i="9"/>
  <c r="M43" i="9"/>
  <c r="O42" i="9"/>
  <c r="N42" i="9"/>
  <c r="M42" i="9"/>
  <c r="O41" i="9"/>
  <c r="N41" i="9"/>
  <c r="M41" i="9"/>
  <c r="O33" i="9"/>
  <c r="N33" i="9"/>
  <c r="O32" i="9"/>
  <c r="N32" i="9"/>
  <c r="O31" i="9"/>
  <c r="N31" i="9"/>
  <c r="O23" i="9"/>
  <c r="O22" i="9"/>
  <c r="O21" i="9"/>
  <c r="N23" i="9"/>
  <c r="N22" i="9"/>
  <c r="N21" i="9"/>
  <c r="M23" i="9"/>
  <c r="H45" i="12"/>
  <c r="G45" i="12"/>
  <c r="F45" i="12"/>
  <c r="E45" i="12"/>
  <c r="H38" i="12"/>
  <c r="G38" i="12"/>
  <c r="F38" i="12"/>
  <c r="E38" i="12"/>
  <c r="H31" i="12"/>
  <c r="G31" i="12"/>
  <c r="F31" i="12"/>
  <c r="E31" i="12"/>
  <c r="H24" i="12"/>
  <c r="G24" i="12"/>
  <c r="F24" i="12"/>
  <c r="E24" i="12"/>
  <c r="H17" i="12"/>
  <c r="F17" i="12"/>
  <c r="E17" i="12"/>
  <c r="V70" i="6"/>
  <c r="W70" i="6"/>
  <c r="V71" i="6"/>
  <c r="W71" i="6"/>
  <c r="V72" i="6"/>
  <c r="W72" i="6"/>
  <c r="V73" i="6"/>
  <c r="W73" i="6"/>
  <c r="V74" i="6"/>
  <c r="W74" i="6"/>
  <c r="W75" i="6"/>
  <c r="W76" i="6"/>
  <c r="W77" i="6"/>
  <c r="N76" i="6"/>
  <c r="N75" i="6"/>
  <c r="M75" i="6"/>
  <c r="L75" i="6"/>
  <c r="K75" i="6"/>
  <c r="J75" i="6"/>
  <c r="I75" i="6"/>
  <c r="H75" i="6"/>
  <c r="U69" i="6"/>
  <c r="T69" i="6"/>
  <c r="S69" i="6"/>
  <c r="R69" i="6"/>
  <c r="Q69" i="6"/>
  <c r="V58" i="6"/>
  <c r="W58" i="6"/>
  <c r="V59" i="6"/>
  <c r="W59" i="6"/>
  <c r="V60" i="6"/>
  <c r="W60" i="6"/>
  <c r="V61" i="6"/>
  <c r="W61" i="6"/>
  <c r="V62" i="6"/>
  <c r="W62" i="6"/>
  <c r="W63" i="6"/>
  <c r="W64" i="6"/>
  <c r="W65" i="6"/>
  <c r="N64" i="6"/>
  <c r="N63" i="6"/>
  <c r="M63" i="6"/>
  <c r="L63" i="6"/>
  <c r="K63" i="6"/>
  <c r="J63" i="6"/>
  <c r="I63" i="6"/>
  <c r="H63" i="6"/>
  <c r="U57" i="6"/>
  <c r="T57" i="6"/>
  <c r="S57" i="6"/>
  <c r="R57" i="6"/>
  <c r="Q57" i="6"/>
  <c r="V46" i="6"/>
  <c r="W46" i="6"/>
  <c r="V47" i="6"/>
  <c r="W47" i="6"/>
  <c r="V48" i="6"/>
  <c r="W48" i="6"/>
  <c r="V49" i="6"/>
  <c r="W49" i="6"/>
  <c r="V50" i="6"/>
  <c r="W50" i="6"/>
  <c r="W51" i="6"/>
  <c r="W52" i="6"/>
  <c r="W53" i="6"/>
  <c r="N52" i="6"/>
  <c r="N51" i="6"/>
  <c r="M51" i="6"/>
  <c r="L51" i="6"/>
  <c r="K51" i="6"/>
  <c r="J51" i="6"/>
  <c r="I51" i="6"/>
  <c r="H51" i="6"/>
  <c r="U45" i="6"/>
  <c r="T45" i="6"/>
  <c r="S45" i="6"/>
  <c r="R45" i="6"/>
  <c r="Q45" i="6"/>
  <c r="V34" i="6"/>
  <c r="W34" i="6"/>
  <c r="V35" i="6"/>
  <c r="W35" i="6"/>
  <c r="V36" i="6"/>
  <c r="W36" i="6"/>
  <c r="V37" i="6"/>
  <c r="W37" i="6"/>
  <c r="V38" i="6"/>
  <c r="W38" i="6"/>
  <c r="W39" i="6"/>
  <c r="W40" i="6"/>
  <c r="W41" i="6"/>
  <c r="N40" i="6"/>
  <c r="N39" i="6"/>
  <c r="M39" i="6"/>
  <c r="L39" i="6"/>
  <c r="K39" i="6"/>
  <c r="J39" i="6"/>
  <c r="I39" i="6"/>
  <c r="H39" i="6"/>
  <c r="U33" i="6"/>
  <c r="T33" i="6"/>
  <c r="S33" i="6"/>
  <c r="R33" i="6"/>
  <c r="Q33" i="6"/>
  <c r="W29" i="6"/>
  <c r="N28" i="6"/>
  <c r="N27" i="6"/>
  <c r="L27" i="6"/>
  <c r="K27" i="6"/>
  <c r="J27" i="6"/>
  <c r="I27" i="6"/>
  <c r="H27" i="6"/>
  <c r="U21" i="6"/>
  <c r="T21" i="6"/>
  <c r="S21" i="6"/>
  <c r="R21" i="6"/>
  <c r="Q21" i="6"/>
  <c r="J27" i="8"/>
  <c r="S67" i="8"/>
  <c r="T67" i="8"/>
  <c r="S68" i="8"/>
  <c r="T68" i="8"/>
  <c r="S69" i="8"/>
  <c r="T69" i="8"/>
  <c r="S70" i="8"/>
  <c r="T70" i="8"/>
  <c r="T71" i="8"/>
  <c r="T72" i="8"/>
  <c r="T73" i="8"/>
  <c r="L72" i="8"/>
  <c r="L71" i="8"/>
  <c r="K71" i="8"/>
  <c r="J71" i="8"/>
  <c r="I71" i="8"/>
  <c r="H71" i="8"/>
  <c r="G71" i="8"/>
  <c r="R66" i="8"/>
  <c r="Q66" i="8"/>
  <c r="P66" i="8"/>
  <c r="O66" i="8"/>
  <c r="S56" i="8"/>
  <c r="T56" i="8"/>
  <c r="S57" i="8"/>
  <c r="T57" i="8"/>
  <c r="S58" i="8"/>
  <c r="T58" i="8"/>
  <c r="S59" i="8"/>
  <c r="T59" i="8"/>
  <c r="T60" i="8"/>
  <c r="T61" i="8"/>
  <c r="T62" i="8"/>
  <c r="L61" i="8"/>
  <c r="L60" i="8"/>
  <c r="K60" i="8"/>
  <c r="J60" i="8"/>
  <c r="I60" i="8"/>
  <c r="H60" i="8"/>
  <c r="G60" i="8"/>
  <c r="R55" i="8"/>
  <c r="Q55" i="8"/>
  <c r="P55" i="8"/>
  <c r="O55" i="8"/>
  <c r="S45" i="8"/>
  <c r="T45" i="8"/>
  <c r="S46" i="8"/>
  <c r="T46" i="8"/>
  <c r="S47" i="8"/>
  <c r="T47" i="8"/>
  <c r="S48" i="8"/>
  <c r="T48" i="8"/>
  <c r="T49" i="8"/>
  <c r="T50" i="8"/>
  <c r="T51" i="8"/>
  <c r="L50" i="8"/>
  <c r="L49" i="8"/>
  <c r="K49" i="8"/>
  <c r="J49" i="8"/>
  <c r="I49" i="8"/>
  <c r="H49" i="8"/>
  <c r="G49" i="8"/>
  <c r="R44" i="8"/>
  <c r="Q44" i="8"/>
  <c r="P44" i="8"/>
  <c r="O44" i="8"/>
  <c r="S34" i="8"/>
  <c r="T34" i="8"/>
  <c r="S35" i="8"/>
  <c r="T35" i="8"/>
  <c r="S36" i="8"/>
  <c r="T36" i="8"/>
  <c r="S37" i="8"/>
  <c r="T37" i="8"/>
  <c r="T38" i="8"/>
  <c r="T39" i="8"/>
  <c r="T40" i="8"/>
  <c r="L39" i="8"/>
  <c r="L38" i="8"/>
  <c r="K38" i="8"/>
  <c r="J38" i="8"/>
  <c r="I38" i="8"/>
  <c r="H38" i="8"/>
  <c r="G38" i="8"/>
  <c r="R33" i="8"/>
  <c r="Q33" i="8"/>
  <c r="P33" i="8"/>
  <c r="O33" i="8"/>
  <c r="S23" i="8"/>
  <c r="T23" i="8"/>
  <c r="S24" i="8"/>
  <c r="T24" i="8"/>
  <c r="S25" i="8"/>
  <c r="T25" i="8"/>
  <c r="S26" i="8"/>
  <c r="T26" i="8"/>
  <c r="T27" i="8"/>
  <c r="T28" i="8"/>
  <c r="T29" i="8"/>
  <c r="L28" i="8"/>
  <c r="L27" i="8"/>
  <c r="I27" i="8"/>
  <c r="H27" i="8"/>
  <c r="G27" i="8"/>
  <c r="R22" i="8"/>
  <c r="Q22" i="8"/>
  <c r="P22" i="8"/>
  <c r="O22" i="8"/>
  <c r="P61" i="9"/>
  <c r="Q61" i="9"/>
  <c r="P62" i="9"/>
  <c r="Q62" i="9"/>
  <c r="P63" i="9"/>
  <c r="Q63" i="9"/>
  <c r="Q64" i="9"/>
  <c r="Q65" i="9"/>
  <c r="Q66" i="9"/>
  <c r="P52" i="9"/>
  <c r="Q52" i="9"/>
  <c r="P53" i="9"/>
  <c r="Q53" i="9"/>
  <c r="Q54" i="9"/>
  <c r="Q55" i="9"/>
  <c r="Q56" i="9"/>
  <c r="P41" i="9"/>
  <c r="Q41" i="9"/>
  <c r="P42" i="9"/>
  <c r="Q42" i="9"/>
  <c r="P43" i="9"/>
  <c r="Q43" i="9"/>
  <c r="Q44" i="9"/>
  <c r="Q45" i="9"/>
  <c r="Q46" i="9"/>
  <c r="P31" i="9"/>
  <c r="Q31" i="9"/>
  <c r="P32" i="9"/>
  <c r="Q32" i="9"/>
  <c r="P33" i="9"/>
  <c r="Q33" i="9"/>
  <c r="Q34" i="9"/>
  <c r="Q35" i="9"/>
  <c r="Q36" i="9"/>
  <c r="P21" i="9"/>
  <c r="Q21" i="9"/>
  <c r="P22" i="9"/>
  <c r="Q22" i="9"/>
  <c r="P23" i="9"/>
  <c r="Q23" i="9"/>
  <c r="Q24" i="9"/>
  <c r="Q25" i="9"/>
  <c r="Q26" i="9"/>
  <c r="J65" i="9"/>
  <c r="J64" i="9"/>
  <c r="I64" i="9"/>
  <c r="H64" i="9"/>
  <c r="G64" i="9"/>
  <c r="F64" i="9"/>
  <c r="O60" i="9"/>
  <c r="N60" i="9"/>
  <c r="M60" i="9"/>
  <c r="J55" i="9"/>
  <c r="J54" i="9"/>
  <c r="I54" i="9"/>
  <c r="H54" i="9"/>
  <c r="G54" i="9"/>
  <c r="F54" i="9"/>
  <c r="J45" i="9"/>
  <c r="J44" i="9"/>
  <c r="I44" i="9"/>
  <c r="H44" i="9"/>
  <c r="G44" i="9"/>
  <c r="F44" i="9"/>
  <c r="O40" i="9"/>
  <c r="N40" i="9"/>
  <c r="M40" i="9"/>
  <c r="J35" i="9"/>
  <c r="J34" i="9"/>
  <c r="I34" i="9"/>
  <c r="H34" i="9"/>
  <c r="G34" i="9"/>
  <c r="F34" i="9"/>
  <c r="O30" i="9"/>
  <c r="N30" i="9"/>
  <c r="M30" i="9"/>
  <c r="J25" i="9"/>
  <c r="J24" i="9"/>
  <c r="H24" i="9"/>
  <c r="G24" i="9"/>
  <c r="F24" i="9"/>
  <c r="O20" i="9"/>
  <c r="N20" i="9"/>
  <c r="M20" i="9"/>
</calcChain>
</file>

<file path=xl/sharedStrings.xml><?xml version="1.0" encoding="utf-8"?>
<sst xmlns="http://schemas.openxmlformats.org/spreadsheetml/2006/main" count="846" uniqueCount="268">
  <si>
    <t>norm. cols.</t>
  </si>
  <si>
    <t>sum</t>
  </si>
  <si>
    <t>row avg</t>
  </si>
  <si>
    <t>Random Index Table for Checking Inconsistency Ratio</t>
  </si>
  <si>
    <t>N</t>
  </si>
  <si>
    <t>RI</t>
  </si>
  <si>
    <t>normalized columns</t>
  </si>
  <si>
    <t>Inconsistency Ratio</t>
  </si>
  <si>
    <t>column avg</t>
  </si>
  <si>
    <t>Inconsist Indx</t>
  </si>
  <si>
    <t>Inconsist Ratio</t>
  </si>
  <si>
    <t>Sum</t>
  </si>
  <si>
    <t>Sum / row avg</t>
  </si>
  <si>
    <t>Normalized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</si>
  <si>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</si>
  <si>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</si>
  <si>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</si>
  <si>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</si>
  <si>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</si>
  <si>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</si>
  <si>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</si>
  <si>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Column avg</t>
  </si>
  <si>
    <t>Name</t>
  </si>
  <si>
    <t>Segment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</si>
  <si>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</si>
  <si>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</si>
  <si>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</si>
  <si>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</si>
  <si>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</si>
  <si>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</si>
  <si>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</si>
  <si>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</si>
  <si>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</si>
  <si>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</si>
  <si>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</si>
  <si>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</si>
  <si>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</si>
  <si>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</si>
  <si>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</si>
  <si>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</si>
  <si>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</si>
  <si>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</si>
  <si>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</si>
  <si>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</si>
  <si>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</si>
  <si>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</si>
  <si>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</si>
  <si>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</si>
  <si>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</si>
  <si>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</si>
  <si>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</si>
  <si>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</si>
  <si>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</si>
  <si>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</si>
  <si>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Name: ___________________________</t>
  </si>
  <si>
    <t>Example Answers</t>
  </si>
  <si>
    <t>N1 &gt; N3: 7</t>
  </si>
  <si>
    <t>Answer Translation</t>
  </si>
  <si>
    <t>N4 = N2</t>
  </si>
  <si>
    <t>N5 &gt; N2: 3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</si>
  <si>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</si>
  <si>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</si>
  <si>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</si>
  <si>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</si>
  <si>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</si>
  <si>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</si>
  <si>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</si>
  <si>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</si>
  <si>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</si>
  <si>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</si>
  <si>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</si>
  <si>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</si>
  <si>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</si>
  <si>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</si>
  <si>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</si>
  <si>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</si>
  <si>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</si>
  <si>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</si>
  <si>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</si>
  <si>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</si>
  <si>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</si>
  <si>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</si>
  <si>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</si>
  <si>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</si>
  <si>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</si>
  <si>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Q56</t>
  </si>
  <si>
    <t>Q57</t>
  </si>
  <si>
    <t>Q58</t>
  </si>
  <si>
    <t>Q59</t>
  </si>
  <si>
    <t>Q60</t>
  </si>
  <si>
    <t>Q61</t>
  </si>
  <si>
    <t>Q62</t>
  </si>
  <si>
    <t>Q63</t>
  </si>
  <si>
    <t>Q64</t>
  </si>
  <si>
    <t>Q65</t>
  </si>
  <si>
    <t>Q66</t>
  </si>
  <si>
    <t>Q67</t>
  </si>
  <si>
    <t>Q68</t>
  </si>
  <si>
    <t>Q69</t>
  </si>
  <si>
    <t>Q70</t>
  </si>
  <si>
    <t>Q71</t>
  </si>
  <si>
    <t>Q72</t>
  </si>
  <si>
    <t>Q73</t>
  </si>
  <si>
    <t>Q74</t>
  </si>
  <si>
    <t>Q75</t>
  </si>
  <si>
    <t>Q76</t>
  </si>
  <si>
    <t>Q77</t>
  </si>
  <si>
    <t>Q78</t>
  </si>
  <si>
    <t>Q79</t>
  </si>
  <si>
    <t>Q80</t>
  </si>
  <si>
    <t>Q81</t>
  </si>
  <si>
    <t>Q82</t>
  </si>
  <si>
    <t>Q83</t>
  </si>
  <si>
    <t>Q84</t>
  </si>
  <si>
    <t>Q85</t>
  </si>
  <si>
    <t>Q86</t>
  </si>
  <si>
    <t>Q87</t>
  </si>
  <si>
    <t>Q88</t>
  </si>
  <si>
    <t>Q89</t>
  </si>
  <si>
    <t>Q90</t>
  </si>
  <si>
    <r>
      <t xml:space="preserve">Need 1 is </t>
    </r>
    <r>
      <rPr>
        <b/>
        <i/>
        <sz val="10"/>
        <rFont val="Arial"/>
        <family val="2"/>
      </rPr>
      <t>Very Strongly More Important</t>
    </r>
    <r>
      <rPr>
        <sz val="10"/>
        <rFont val="Arial"/>
      </rPr>
      <t xml:space="preserve"> than Need 3</t>
    </r>
  </si>
  <si>
    <r>
      <t xml:space="preserve">Need 4 is </t>
    </r>
    <r>
      <rPr>
        <b/>
        <i/>
        <sz val="10"/>
        <rFont val="Arial"/>
        <family val="2"/>
      </rPr>
      <t>Equally as Important</t>
    </r>
    <r>
      <rPr>
        <sz val="10"/>
        <rFont val="Arial"/>
      </rPr>
      <t xml:space="preserve"> as Need 2</t>
    </r>
  </si>
  <si>
    <r>
      <t xml:space="preserve">Need 5 is </t>
    </r>
    <r>
      <rPr>
        <b/>
        <i/>
        <sz val="10"/>
        <rFont val="Arial"/>
        <family val="2"/>
      </rPr>
      <t>Moderately More Important</t>
    </r>
    <r>
      <rPr>
        <sz val="10"/>
        <rFont val="Arial"/>
      </rPr>
      <t xml:space="preserve"> than Need 2</t>
    </r>
  </si>
  <si>
    <t>Q91</t>
  </si>
  <si>
    <t>Q92</t>
  </si>
  <si>
    <t>Q93</t>
  </si>
  <si>
    <t>Q94</t>
  </si>
  <si>
    <t>Q95</t>
  </si>
  <si>
    <t>Q96</t>
  </si>
  <si>
    <t>Q97</t>
  </si>
  <si>
    <t>Q98</t>
  </si>
  <si>
    <t>Q99</t>
  </si>
  <si>
    <t>Q100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</si>
  <si>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</si>
  <si>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</si>
  <si>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</si>
  <si>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</si>
  <si>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</si>
  <si>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</si>
  <si>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</si>
  <si>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</si>
  <si>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</si>
  <si>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</si>
  <si>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</si>
  <si>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</si>
  <si>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</si>
  <si>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</si>
  <si>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</si>
  <si>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</si>
  <si>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</si>
  <si>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</si>
  <si>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</si>
  <si>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</si>
  <si>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Arithmatic Mean</t>
  </si>
  <si>
    <t>Geometric Mean</t>
  </si>
  <si>
    <t>2 Needs - Parent</t>
  </si>
  <si>
    <t>3 Needs - Parent</t>
  </si>
  <si>
    <t>4 Needs - Parent</t>
  </si>
  <si>
    <t>5 Needs - Parent</t>
  </si>
  <si>
    <t>Children Needs</t>
  </si>
  <si>
    <t>6 Needs - Parent</t>
  </si>
  <si>
    <t>7 Needs - Parent</t>
  </si>
  <si>
    <t>Priority</t>
  </si>
  <si>
    <t>Needs</t>
  </si>
  <si>
    <t>Needs Prioritization Customers</t>
  </si>
  <si>
    <t>&lt; Project Name &gt;  - AHP Scoring Sheet</t>
  </si>
  <si>
    <t>Date: ___________________________</t>
  </si>
  <si>
    <t>Customer 8</t>
  </si>
  <si>
    <t>Cumm</t>
  </si>
  <si>
    <t>Child 2 Needs 1</t>
  </si>
  <si>
    <t>Child 2 Needs 2</t>
  </si>
  <si>
    <t>Child 3 Needs 1</t>
  </si>
  <si>
    <t>Child 3 Needs 2</t>
  </si>
  <si>
    <t>Child 3 Needs 3</t>
  </si>
  <si>
    <t>Child 4 Needs 1</t>
  </si>
  <si>
    <t>Child 4 Needs 2</t>
  </si>
  <si>
    <t>Child 4 Needs 3</t>
  </si>
  <si>
    <t>Child 4 Needs 4</t>
  </si>
  <si>
    <t>Child 5 Needs 1</t>
  </si>
  <si>
    <t>Child 5 Needs 2</t>
  </si>
  <si>
    <t>Child 5 Needs 3</t>
  </si>
  <si>
    <t>Child 5 Needs 4</t>
  </si>
  <si>
    <t>Child 5 Needs 5</t>
  </si>
  <si>
    <t>Child 6 Needs 1</t>
  </si>
  <si>
    <t>Child 6 Needs 2</t>
  </si>
  <si>
    <t>Child 6 Needs 3</t>
  </si>
  <si>
    <t>Child 6 Needs 4</t>
  </si>
  <si>
    <t>Child 6 Needs 5</t>
  </si>
  <si>
    <t>Child 6 Needs 6</t>
  </si>
  <si>
    <t>Child 7 Needs 1</t>
  </si>
  <si>
    <t>Child 7 Needs 2</t>
  </si>
  <si>
    <t>Child 7 Needs 3</t>
  </si>
  <si>
    <t>Child 7 Needs 4</t>
  </si>
  <si>
    <t>Child 7 Needs 5</t>
  </si>
  <si>
    <t>Child 7 Needs 6</t>
  </si>
  <si>
    <t>Child 7 Needs 7</t>
  </si>
  <si>
    <t>&lt; Project Name &gt; - AHP Needs Prioritization</t>
  </si>
  <si>
    <t>8 Needs - Parent</t>
  </si>
  <si>
    <t>Child 8 Needs 1</t>
  </si>
  <si>
    <t>Child 8 Needs 2</t>
  </si>
  <si>
    <t>Child 8 Needs 3</t>
  </si>
  <si>
    <t>Child 8 Needs 4</t>
  </si>
  <si>
    <t>Child 8 Needs 5</t>
  </si>
  <si>
    <t>Child 8 Needs 6</t>
  </si>
  <si>
    <t>Child 8 Needs 7</t>
  </si>
  <si>
    <t>Child 8 Needs 8</t>
  </si>
  <si>
    <t>Q121</t>
  </si>
  <si>
    <t>Q131</t>
  </si>
  <si>
    <t>Q141</t>
  </si>
  <si>
    <t>Q122</t>
  </si>
  <si>
    <t>Q132</t>
  </si>
  <si>
    <t>Q142</t>
  </si>
  <si>
    <t>Q123</t>
  </si>
  <si>
    <t>Q133</t>
  </si>
  <si>
    <t>Q143</t>
  </si>
  <si>
    <t>Q124</t>
  </si>
  <si>
    <t>Q134</t>
  </si>
  <si>
    <t>Q144</t>
  </si>
  <si>
    <t>Q125</t>
  </si>
  <si>
    <t>Q135</t>
  </si>
  <si>
    <t>Q145</t>
  </si>
  <si>
    <t>Q126</t>
  </si>
  <si>
    <t>Q136</t>
  </si>
  <si>
    <t>Q146</t>
  </si>
  <si>
    <t>Q127</t>
  </si>
  <si>
    <t>Q137</t>
  </si>
  <si>
    <t>Q147</t>
  </si>
  <si>
    <t>Q128</t>
  </si>
  <si>
    <t>Q138</t>
  </si>
  <si>
    <t>Q148</t>
  </si>
  <si>
    <t>Q129</t>
  </si>
  <si>
    <t>Q139</t>
  </si>
  <si>
    <t>Q149</t>
  </si>
  <si>
    <t>Q130</t>
  </si>
  <si>
    <t>Q140</t>
  </si>
  <si>
    <t>Q150</t>
  </si>
  <si>
    <t>Q151</t>
  </si>
  <si>
    <t>Q161</t>
  </si>
  <si>
    <t>Q171</t>
  </si>
  <si>
    <t>Q152</t>
  </si>
  <si>
    <t>Q162</t>
  </si>
  <si>
    <t>Q172</t>
  </si>
  <si>
    <t>Q153</t>
  </si>
  <si>
    <t>Q163</t>
  </si>
  <si>
    <t>Q173</t>
  </si>
  <si>
    <t>Q154</t>
  </si>
  <si>
    <t>Q164</t>
  </si>
  <si>
    <t>Q174</t>
  </si>
  <si>
    <t>Q155</t>
  </si>
  <si>
    <t>Q165</t>
  </si>
  <si>
    <t>Q175</t>
  </si>
  <si>
    <t>Q156</t>
  </si>
  <si>
    <t>Q166</t>
  </si>
  <si>
    <t>Q176</t>
  </si>
  <si>
    <t>Q157</t>
  </si>
  <si>
    <t>Q167</t>
  </si>
  <si>
    <t>Q177</t>
  </si>
  <si>
    <t>Q158</t>
  </si>
  <si>
    <t>Q168</t>
  </si>
  <si>
    <t>Q178</t>
  </si>
  <si>
    <t>Q159</t>
  </si>
  <si>
    <t>Q169</t>
  </si>
  <si>
    <t>Q179</t>
  </si>
  <si>
    <t>Q160</t>
  </si>
  <si>
    <t>Q170</t>
  </si>
  <si>
    <t>Q180</t>
  </si>
  <si>
    <t>Questions</t>
  </si>
  <si>
    <t>Question No's: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</si>
</sst>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%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9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i/>
      <sz val="12"/>
      <name val="Arial Narrow"/>
      <family val="2"/>
    </font>
    <font>
      <b/>
      <sz val="12"/>
      <name val="Helvetica-Narrow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</cellStyleXfs>
  <cellXfs count="318">
    <xf numFmtId="0" fontId="0" fillId="0" borderId="0" xfId="0"/>
    <xf numFmtId="0" fontId="4" fillId="0" borderId="0" xfId="1" applyFont="1"/>
    <xf numFmtId="0" fontId="7" fillId="0" borderId="0" xfId="0" applyFont="1" applyAlignment="1">
      <alignment vertical="top"/>
    </xf>
    <xf numFmtId="0" fontId="8" fillId="0" borderId="0" xfId="1" applyFont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164" fontId="8" fillId="0" borderId="1" xfId="1" applyNumberFormat="1" applyFont="1" applyBorder="1"/>
    <xf numFmtId="164" fontId="8" fillId="0" borderId="2" xfId="1" applyNumberFormat="1" applyFont="1" applyBorder="1"/>
    <xf numFmtId="164" fontId="8" fillId="0" borderId="3" xfId="1" applyNumberFormat="1" applyFont="1" applyBorder="1"/>
    <xf numFmtId="164" fontId="5" fillId="0" borderId="4" xfId="1" applyNumberFormat="1" applyFont="1" applyBorder="1"/>
    <xf numFmtId="0" fontId="5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64" fontId="8" fillId="0" borderId="6" xfId="1" applyNumberFormat="1" applyFont="1" applyBorder="1"/>
    <xf numFmtId="164" fontId="8" fillId="0" borderId="7" xfId="1" applyNumberFormat="1" applyFont="1" applyBorder="1"/>
    <xf numFmtId="164" fontId="8" fillId="0" borderId="8" xfId="1" applyNumberFormat="1" applyFont="1" applyBorder="1"/>
    <xf numFmtId="164" fontId="5" fillId="0" borderId="9" xfId="1" applyNumberFormat="1" applyFont="1" applyBorder="1"/>
    <xf numFmtId="0" fontId="5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64" fontId="8" fillId="0" borderId="11" xfId="1" applyNumberFormat="1" applyFont="1" applyBorder="1"/>
    <xf numFmtId="164" fontId="8" fillId="0" borderId="12" xfId="1" applyNumberFormat="1" applyFont="1" applyBorder="1"/>
    <xf numFmtId="164" fontId="8" fillId="0" borderId="0" xfId="1" applyNumberFormat="1" applyFont="1"/>
    <xf numFmtId="164" fontId="8" fillId="0" borderId="10" xfId="1" applyNumberFormat="1" applyFont="1" applyBorder="1"/>
    <xf numFmtId="164" fontId="8" fillId="0" borderId="0" xfId="1" applyNumberFormat="1" applyFont="1" applyBorder="1"/>
    <xf numFmtId="164" fontId="8" fillId="0" borderId="13" xfId="1" applyNumberFormat="1" applyFont="1" applyBorder="1"/>
    <xf numFmtId="164" fontId="8" fillId="0" borderId="0" xfId="1" applyNumberFormat="1" applyFont="1" applyAlignment="1">
      <alignment horizontal="center" vertical="center"/>
    </xf>
    <xf numFmtId="164" fontId="8" fillId="0" borderId="14" xfId="1" applyNumberFormat="1" applyFont="1" applyBorder="1"/>
    <xf numFmtId="164" fontId="8" fillId="0" borderId="15" xfId="1" applyNumberFormat="1" applyFont="1" applyBorder="1"/>
    <xf numFmtId="0" fontId="5" fillId="0" borderId="0" xfId="1" applyFont="1" applyBorder="1" applyAlignment="1">
      <alignment horizontal="right"/>
    </xf>
    <xf numFmtId="164" fontId="5" fillId="0" borderId="16" xfId="1" applyNumberFormat="1" applyFont="1" applyBorder="1"/>
    <xf numFmtId="164" fontId="8" fillId="0" borderId="17" xfId="1" applyNumberFormat="1" applyFont="1" applyBorder="1"/>
    <xf numFmtId="164" fontId="8" fillId="0" borderId="5" xfId="1" applyNumberFormat="1" applyFont="1" applyBorder="1"/>
    <xf numFmtId="2" fontId="8" fillId="0" borderId="18" xfId="1" applyNumberFormat="1" applyFont="1" applyBorder="1"/>
    <xf numFmtId="164" fontId="8" fillId="0" borderId="19" xfId="1" applyNumberFormat="1" applyFont="1" applyBorder="1"/>
    <xf numFmtId="164" fontId="8" fillId="0" borderId="0" xfId="1" applyNumberFormat="1" applyFont="1" applyAlignment="1">
      <alignment horizontal="center"/>
    </xf>
    <xf numFmtId="12" fontId="8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12" fontId="5" fillId="0" borderId="0" xfId="1" applyNumberFormat="1" applyFont="1" applyFill="1" applyBorder="1"/>
    <xf numFmtId="164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2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165" fontId="8" fillId="0" borderId="0" xfId="1" applyNumberFormat="1" applyFont="1" applyFill="1" applyBorder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1" applyFont="1" applyAlignment="1">
      <alignment horizontal="center" textRotation="90" wrapText="1"/>
    </xf>
    <xf numFmtId="0" fontId="0" fillId="0" borderId="10" xfId="0" applyBorder="1" applyAlignment="1">
      <alignment horizontal="right" vertical="center"/>
    </xf>
    <xf numFmtId="0" fontId="5" fillId="0" borderId="0" xfId="1" applyFont="1" applyAlignment="1">
      <alignment horizontal="center" textRotation="90" wrapText="1"/>
    </xf>
    <xf numFmtId="12" fontId="5" fillId="0" borderId="13" xfId="1" applyNumberFormat="1" applyFont="1" applyBorder="1" applyAlignment="1">
      <alignment horizontal="center"/>
    </xf>
    <xf numFmtId="12" fontId="5" fillId="0" borderId="2" xfId="1" applyNumberFormat="1" applyFont="1" applyBorder="1" applyAlignment="1">
      <alignment horizontal="center"/>
    </xf>
    <xf numFmtId="12" fontId="5" fillId="0" borderId="0" xfId="1" applyNumberFormat="1" applyFont="1" applyBorder="1" applyAlignment="1">
      <alignment horizontal="center"/>
    </xf>
    <xf numFmtId="12" fontId="5" fillId="0" borderId="19" xfId="1" applyNumberFormat="1" applyFont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8" fillId="0" borderId="0" xfId="3" applyFont="1" applyBorder="1" applyAlignment="1">
      <alignment horizontal="right"/>
    </xf>
    <xf numFmtId="0" fontId="14" fillId="0" borderId="0" xfId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right"/>
    </xf>
    <xf numFmtId="164" fontId="14" fillId="0" borderId="0" xfId="1" applyNumberFormat="1" applyFont="1" applyFill="1" applyBorder="1" applyAlignment="1"/>
    <xf numFmtId="0" fontId="14" fillId="0" borderId="0" xfId="1" applyFont="1" applyBorder="1" applyAlignment="1">
      <alignment horizontal="center" vertical="center" wrapText="1"/>
    </xf>
    <xf numFmtId="164" fontId="14" fillId="0" borderId="0" xfId="1" applyNumberFormat="1" applyFont="1" applyBorder="1" applyAlignment="1"/>
    <xf numFmtId="164" fontId="8" fillId="0" borderId="10" xfId="1" applyNumberFormat="1" applyFont="1" applyFill="1" applyBorder="1" applyAlignment="1">
      <alignment horizontal="center"/>
    </xf>
    <xf numFmtId="9" fontId="0" fillId="0" borderId="0" xfId="2" applyFont="1"/>
    <xf numFmtId="166" fontId="0" fillId="0" borderId="0" xfId="2" applyNumberFormat="1" applyFont="1"/>
    <xf numFmtId="166" fontId="14" fillId="2" borderId="20" xfId="2" applyNumberFormat="1" applyFont="1" applyFill="1" applyBorder="1" applyAlignment="1"/>
    <xf numFmtId="9" fontId="14" fillId="2" borderId="10" xfId="2" applyFont="1" applyFill="1" applyBorder="1" applyAlignment="1"/>
    <xf numFmtId="9" fontId="14" fillId="3" borderId="10" xfId="2" applyFont="1" applyFill="1" applyBorder="1" applyAlignment="1"/>
    <xf numFmtId="9" fontId="14" fillId="0" borderId="0" xfId="2" applyFont="1" applyBorder="1" applyAlignment="1"/>
    <xf numFmtId="9" fontId="14" fillId="4" borderId="10" xfId="2" applyFont="1" applyFill="1" applyBorder="1" applyAlignment="1"/>
    <xf numFmtId="166" fontId="14" fillId="0" borderId="0" xfId="0" applyNumberFormat="1" applyFont="1"/>
    <xf numFmtId="166" fontId="13" fillId="0" borderId="0" xfId="0" applyNumberFormat="1" applyFont="1" applyAlignment="1">
      <alignment textRotation="90"/>
    </xf>
    <xf numFmtId="166" fontId="14" fillId="0" borderId="0" xfId="0" applyNumberFormat="1" applyFont="1" applyFill="1" applyBorder="1"/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2" fontId="8" fillId="5" borderId="1" xfId="1" applyNumberFormat="1" applyFont="1" applyFill="1" applyBorder="1" applyAlignment="1">
      <alignment horizontal="center"/>
    </xf>
    <xf numFmtId="12" fontId="8" fillId="5" borderId="14" xfId="1" applyNumberFormat="1" applyFont="1" applyFill="1" applyBorder="1" applyAlignment="1">
      <alignment horizontal="center"/>
    </xf>
    <xf numFmtId="12" fontId="8" fillId="5" borderId="6" xfId="1" applyNumberFormat="1" applyFont="1" applyFill="1" applyBorder="1" applyAlignment="1">
      <alignment horizontal="center"/>
    </xf>
    <xf numFmtId="12" fontId="8" fillId="5" borderId="0" xfId="1" applyNumberFormat="1" applyFont="1" applyFill="1" applyBorder="1" applyAlignment="1">
      <alignment horizontal="center"/>
    </xf>
    <xf numFmtId="12" fontId="8" fillId="5" borderId="17" xfId="1" applyNumberFormat="1" applyFont="1" applyFill="1" applyBorder="1" applyAlignment="1">
      <alignment horizontal="center"/>
    </xf>
    <xf numFmtId="12" fontId="8" fillId="5" borderId="7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8" fillId="0" borderId="0" xfId="1" applyFont="1" applyFill="1"/>
    <xf numFmtId="0" fontId="8" fillId="0" borderId="10" xfId="1" applyFont="1" applyBorder="1" applyAlignment="1">
      <alignment horizontal="center" textRotation="90" wrapText="1"/>
    </xf>
    <xf numFmtId="0" fontId="8" fillId="0" borderId="10" xfId="3" applyFont="1" applyBorder="1" applyAlignment="1">
      <alignment horizontal="right"/>
    </xf>
    <xf numFmtId="12" fontId="8" fillId="5" borderId="1" xfId="1" applyNumberFormat="1" applyFont="1" applyFill="1" applyBorder="1" applyAlignment="1">
      <alignment horizontal="center" vertical="center"/>
    </xf>
    <xf numFmtId="12" fontId="5" fillId="0" borderId="13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2" fontId="8" fillId="5" borderId="14" xfId="1" applyNumberFormat="1" applyFont="1" applyFill="1" applyBorder="1" applyAlignment="1">
      <alignment horizontal="center" vertical="center"/>
    </xf>
    <xf numFmtId="12" fontId="8" fillId="5" borderId="0" xfId="1" applyNumberFormat="1" applyFont="1" applyFill="1" applyBorder="1" applyAlignment="1">
      <alignment horizontal="center" vertical="center"/>
    </xf>
    <xf numFmtId="164" fontId="8" fillId="0" borderId="6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2" fontId="5" fillId="0" borderId="0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2" fontId="8" fillId="5" borderId="6" xfId="1" applyNumberFormat="1" applyFont="1" applyFill="1" applyBorder="1" applyAlignment="1">
      <alignment horizontal="center" vertical="center"/>
    </xf>
    <xf numFmtId="12" fontId="8" fillId="5" borderId="17" xfId="1" applyNumberFormat="1" applyFont="1" applyFill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164" fontId="8" fillId="0" borderId="15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2" fontId="8" fillId="0" borderId="18" xfId="1" applyNumberFormat="1" applyFont="1" applyBorder="1" applyAlignment="1">
      <alignment horizontal="center" vertical="center"/>
    </xf>
    <xf numFmtId="12" fontId="5" fillId="0" borderId="19" xfId="1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/>
    <xf numFmtId="0" fontId="0" fillId="0" borderId="21" xfId="0" applyBorder="1"/>
    <xf numFmtId="0" fontId="0" fillId="0" borderId="0" xfId="0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Fill="1" applyBorder="1"/>
    <xf numFmtId="166" fontId="14" fillId="3" borderId="20" xfId="2" applyNumberFormat="1" applyFont="1" applyFill="1" applyBorder="1" applyAlignment="1"/>
    <xf numFmtId="0" fontId="13" fillId="6" borderId="0" xfId="0" applyFont="1" applyFill="1" applyAlignment="1">
      <alignment horizontal="center" textRotation="90" wrapText="1"/>
    </xf>
    <xf numFmtId="166" fontId="14" fillId="4" borderId="20" xfId="2" applyNumberFormat="1" applyFont="1" applyFill="1" applyBorder="1" applyAlignment="1"/>
    <xf numFmtId="0" fontId="8" fillId="7" borderId="10" xfId="3" applyFont="1" applyFill="1" applyBorder="1" applyAlignment="1">
      <alignment horizontal="right"/>
    </xf>
    <xf numFmtId="9" fontId="14" fillId="7" borderId="10" xfId="2" applyFont="1" applyFill="1" applyBorder="1" applyAlignment="1"/>
    <xf numFmtId="166" fontId="14" fillId="7" borderId="20" xfId="2" applyNumberFormat="1" applyFont="1" applyFill="1" applyBorder="1" applyAlignment="1"/>
    <xf numFmtId="0" fontId="5" fillId="0" borderId="20" xfId="3" applyFont="1" applyFill="1" applyBorder="1" applyAlignment="1">
      <alignment horizontal="center"/>
    </xf>
    <xf numFmtId="9" fontId="14" fillId="5" borderId="10" xfId="2" applyFont="1" applyFill="1" applyBorder="1" applyAlignment="1"/>
    <xf numFmtId="166" fontId="14" fillId="5" borderId="20" xfId="2" applyNumberFormat="1" applyFont="1" applyFill="1" applyBorder="1" applyAlignment="1"/>
    <xf numFmtId="9" fontId="14" fillId="8" borderId="10" xfId="2" applyFont="1" applyFill="1" applyBorder="1" applyAlignment="1"/>
    <xf numFmtId="166" fontId="14" fillId="8" borderId="20" xfId="2" applyNumberFormat="1" applyFont="1" applyFill="1" applyBorder="1" applyAlignment="1"/>
    <xf numFmtId="0" fontId="19" fillId="0" borderId="0" xfId="0" applyFont="1" applyFill="1" applyAlignment="1">
      <alignment horizontal="center"/>
    </xf>
    <xf numFmtId="0" fontId="0" fillId="0" borderId="0" xfId="0" applyFill="1"/>
    <xf numFmtId="0" fontId="22" fillId="0" borderId="0" xfId="0" applyFont="1" applyAlignment="1">
      <alignment horizontal="left"/>
    </xf>
    <xf numFmtId="0" fontId="0" fillId="7" borderId="10" xfId="0" applyFill="1" applyBorder="1" applyAlignment="1">
      <alignment horizontal="right" vertical="center"/>
    </xf>
    <xf numFmtId="0" fontId="12" fillId="0" borderId="22" xfId="0" applyFont="1" applyFill="1" applyBorder="1" applyAlignment="1"/>
    <xf numFmtId="166" fontId="14" fillId="9" borderId="12" xfId="0" applyNumberFormat="1" applyFont="1" applyFill="1" applyBorder="1"/>
    <xf numFmtId="166" fontId="14" fillId="10" borderId="12" xfId="0" applyNumberFormat="1" applyFont="1" applyFill="1" applyBorder="1"/>
    <xf numFmtId="0" fontId="0" fillId="7" borderId="5" xfId="0" applyFill="1" applyBorder="1" applyAlignment="1">
      <alignment horizontal="right" vertical="center"/>
    </xf>
    <xf numFmtId="166" fontId="14" fillId="10" borderId="7" xfId="0" applyNumberFormat="1" applyFont="1" applyFill="1" applyBorder="1"/>
    <xf numFmtId="166" fontId="14" fillId="9" borderId="7" xfId="0" applyNumberFormat="1" applyFont="1" applyFill="1" applyBorder="1"/>
    <xf numFmtId="166" fontId="13" fillId="0" borderId="0" xfId="0" applyNumberFormat="1" applyFont="1" applyFill="1" applyAlignment="1"/>
    <xf numFmtId="0" fontId="23" fillId="0" borderId="0" xfId="0" applyFont="1" applyFill="1" applyBorder="1" applyAlignment="1">
      <alignment vertical="center"/>
    </xf>
    <xf numFmtId="0" fontId="13" fillId="4" borderId="13" xfId="1" applyFont="1" applyFill="1" applyBorder="1" applyAlignment="1">
      <alignment vertical="center" wrapText="1"/>
    </xf>
    <xf numFmtId="0" fontId="13" fillId="4" borderId="6" xfId="1" applyFont="1" applyFill="1" applyBorder="1" applyAlignment="1">
      <alignment vertical="center" wrapText="1"/>
    </xf>
    <xf numFmtId="0" fontId="13" fillId="4" borderId="17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vertical="center"/>
    </xf>
    <xf numFmtId="0" fontId="13" fillId="3" borderId="13" xfId="1" applyFont="1" applyFill="1" applyBorder="1" applyAlignment="1">
      <alignment vertical="center"/>
    </xf>
    <xf numFmtId="0" fontId="13" fillId="3" borderId="14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3" fillId="3" borderId="6" xfId="1" applyFont="1" applyFill="1" applyBorder="1" applyAlignment="1">
      <alignment vertical="center"/>
    </xf>
    <xf numFmtId="0" fontId="13" fillId="3" borderId="17" xfId="1" applyFont="1" applyFill="1" applyBorder="1" applyAlignment="1">
      <alignment vertical="center"/>
    </xf>
    <xf numFmtId="0" fontId="13" fillId="2" borderId="1" xfId="1" applyFont="1" applyFill="1" applyBorder="1" applyAlignment="1">
      <alignment vertical="center"/>
    </xf>
    <xf numFmtId="0" fontId="13" fillId="2" borderId="13" xfId="1" applyFont="1" applyFill="1" applyBorder="1" applyAlignment="1">
      <alignment vertical="center"/>
    </xf>
    <xf numFmtId="0" fontId="13" fillId="2" borderId="14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6" xfId="1" applyFont="1" applyFill="1" applyBorder="1" applyAlignment="1">
      <alignment vertical="center"/>
    </xf>
    <xf numFmtId="0" fontId="13" fillId="2" borderId="17" xfId="1" applyFont="1" applyFill="1" applyBorder="1" applyAlignment="1">
      <alignment vertical="center"/>
    </xf>
    <xf numFmtId="0" fontId="13" fillId="7" borderId="1" xfId="1" applyFont="1" applyFill="1" applyBorder="1" applyAlignment="1">
      <alignment vertical="center"/>
    </xf>
    <xf numFmtId="0" fontId="13" fillId="7" borderId="13" xfId="1" applyFont="1" applyFill="1" applyBorder="1" applyAlignment="1">
      <alignment vertical="center"/>
    </xf>
    <xf numFmtId="0" fontId="13" fillId="7" borderId="14" xfId="1" applyFont="1" applyFill="1" applyBorder="1" applyAlignment="1">
      <alignment vertical="center"/>
    </xf>
    <xf numFmtId="0" fontId="13" fillId="7" borderId="0" xfId="1" applyFont="1" applyFill="1" applyBorder="1" applyAlignment="1">
      <alignment vertical="center"/>
    </xf>
    <xf numFmtId="0" fontId="13" fillId="7" borderId="6" xfId="1" applyFont="1" applyFill="1" applyBorder="1" applyAlignment="1">
      <alignment vertical="center"/>
    </xf>
    <xf numFmtId="0" fontId="13" fillId="7" borderId="17" xfId="1" applyFont="1" applyFill="1" applyBorder="1" applyAlignment="1">
      <alignment vertical="center"/>
    </xf>
    <xf numFmtId="0" fontId="13" fillId="5" borderId="1" xfId="1" applyFont="1" applyFill="1" applyBorder="1" applyAlignment="1">
      <alignment vertical="center"/>
    </xf>
    <xf numFmtId="0" fontId="13" fillId="5" borderId="13" xfId="1" applyFont="1" applyFill="1" applyBorder="1" applyAlignment="1">
      <alignment vertical="center"/>
    </xf>
    <xf numFmtId="0" fontId="13" fillId="5" borderId="14" xfId="1" applyFont="1" applyFill="1" applyBorder="1" applyAlignment="1">
      <alignment vertical="center"/>
    </xf>
    <xf numFmtId="0" fontId="13" fillId="5" borderId="0" xfId="1" applyFont="1" applyFill="1" applyBorder="1" applyAlignment="1">
      <alignment vertical="center"/>
    </xf>
    <xf numFmtId="0" fontId="13" fillId="5" borderId="6" xfId="1" applyFont="1" applyFill="1" applyBorder="1" applyAlignment="1">
      <alignment vertical="center"/>
    </xf>
    <xf numFmtId="0" fontId="13" fillId="5" borderId="17" xfId="1" applyFont="1" applyFill="1" applyBorder="1" applyAlignment="1">
      <alignment vertical="center"/>
    </xf>
    <xf numFmtId="0" fontId="13" fillId="8" borderId="1" xfId="1" applyFont="1" applyFill="1" applyBorder="1" applyAlignment="1">
      <alignment vertical="center"/>
    </xf>
    <xf numFmtId="0" fontId="13" fillId="8" borderId="13" xfId="1" applyFont="1" applyFill="1" applyBorder="1" applyAlignment="1">
      <alignment vertical="center"/>
    </xf>
    <xf numFmtId="0" fontId="13" fillId="8" borderId="14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8" borderId="6" xfId="1" applyFont="1" applyFill="1" applyBorder="1" applyAlignment="1">
      <alignment vertical="center"/>
    </xf>
    <xf numFmtId="0" fontId="13" fillId="8" borderId="17" xfId="1" applyFont="1" applyFill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164" fontId="8" fillId="0" borderId="0" xfId="1" applyNumberFormat="1" applyFont="1" applyBorder="1" applyAlignment="1">
      <alignment horizontal="right"/>
    </xf>
    <xf numFmtId="0" fontId="13" fillId="10" borderId="1" xfId="1" applyFont="1" applyFill="1" applyBorder="1" applyAlignment="1">
      <alignment vertical="center"/>
    </xf>
    <xf numFmtId="0" fontId="13" fillId="10" borderId="13" xfId="1" applyFont="1" applyFill="1" applyBorder="1" applyAlignment="1">
      <alignment vertical="center"/>
    </xf>
    <xf numFmtId="9" fontId="14" fillId="10" borderId="10" xfId="2" applyFont="1" applyFill="1" applyBorder="1" applyAlignment="1"/>
    <xf numFmtId="166" fontId="14" fillId="10" borderId="20" xfId="2" applyNumberFormat="1" applyFont="1" applyFill="1" applyBorder="1" applyAlignment="1"/>
    <xf numFmtId="0" fontId="13" fillId="10" borderId="14" xfId="1" applyFont="1" applyFill="1" applyBorder="1" applyAlignment="1">
      <alignment vertical="center"/>
    </xf>
    <xf numFmtId="0" fontId="13" fillId="10" borderId="0" xfId="1" applyFont="1" applyFill="1" applyBorder="1" applyAlignment="1">
      <alignment vertical="center"/>
    </xf>
    <xf numFmtId="0" fontId="0" fillId="10" borderId="6" xfId="0" applyFill="1" applyBorder="1"/>
    <xf numFmtId="0" fontId="0" fillId="10" borderId="17" xfId="0" applyFill="1" applyBorder="1"/>
    <xf numFmtId="9" fontId="14" fillId="10" borderId="11" xfId="2" applyFont="1" applyFill="1" applyBorder="1" applyAlignment="1"/>
    <xf numFmtId="0" fontId="3" fillId="11" borderId="0" xfId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3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vertical="center"/>
    </xf>
    <xf numFmtId="0" fontId="10" fillId="0" borderId="0" xfId="1" applyFont="1" applyBorder="1" applyAlignment="1">
      <alignment horizontal="center"/>
    </xf>
    <xf numFmtId="12" fontId="5" fillId="0" borderId="2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2" fontId="5" fillId="0" borderId="19" xfId="1" applyNumberFormat="1" applyFont="1" applyFill="1" applyBorder="1" applyAlignment="1">
      <alignment horizontal="center" vertical="center"/>
    </xf>
    <xf numFmtId="12" fontId="8" fillId="5" borderId="7" xfId="1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25" xfId="1" applyNumberFormat="1" applyFont="1" applyBorder="1" applyAlignment="1">
      <alignment horizontal="center" vertical="center"/>
    </xf>
    <xf numFmtId="2" fontId="8" fillId="0" borderId="26" xfId="1" applyNumberFormat="1" applyFont="1" applyBorder="1" applyAlignment="1">
      <alignment horizontal="center" vertical="center"/>
    </xf>
    <xf numFmtId="0" fontId="5" fillId="0" borderId="0" xfId="1" applyFont="1"/>
    <xf numFmtId="0" fontId="13" fillId="0" borderId="27" xfId="0" applyFont="1" applyBorder="1" applyAlignment="1">
      <alignment horizontal="center" textRotation="90" wrapText="1"/>
    </xf>
    <xf numFmtId="0" fontId="0" fillId="12" borderId="0" xfId="0" applyFill="1"/>
    <xf numFmtId="0" fontId="18" fillId="0" borderId="0" xfId="1" applyFont="1" applyAlignment="1">
      <alignment horizontal="right" vertical="center"/>
    </xf>
    <xf numFmtId="0" fontId="18" fillId="0" borderId="0" xfId="0" quotePrefix="1" applyFont="1" applyAlignment="1">
      <alignment horizontal="center" vertical="center"/>
    </xf>
    <xf numFmtId="9" fontId="14" fillId="4" borderId="12" xfId="2" applyFont="1" applyFill="1" applyBorder="1" applyAlignment="1"/>
    <xf numFmtId="0" fontId="8" fillId="4" borderId="23" xfId="3" applyFont="1" applyFill="1" applyBorder="1" applyAlignment="1">
      <alignment horizontal="right"/>
    </xf>
    <xf numFmtId="0" fontId="8" fillId="4" borderId="25" xfId="3" applyFont="1" applyFill="1" applyBorder="1" applyAlignment="1">
      <alignment horizontal="right"/>
    </xf>
    <xf numFmtId="9" fontId="14" fillId="3" borderId="12" xfId="2" applyFont="1" applyFill="1" applyBorder="1" applyAlignment="1"/>
    <xf numFmtId="0" fontId="8" fillId="3" borderId="23" xfId="3" applyFont="1" applyFill="1" applyBorder="1" applyAlignment="1">
      <alignment horizontal="right"/>
    </xf>
    <xf numFmtId="0" fontId="8" fillId="3" borderId="24" xfId="3" applyFont="1" applyFill="1" applyBorder="1" applyAlignment="1">
      <alignment horizontal="right"/>
    </xf>
    <xf numFmtId="0" fontId="8" fillId="3" borderId="25" xfId="3" applyFont="1" applyFill="1" applyBorder="1" applyAlignment="1">
      <alignment horizontal="right"/>
    </xf>
    <xf numFmtId="9" fontId="14" fillId="2" borderId="12" xfId="2" applyFont="1" applyFill="1" applyBorder="1" applyAlignment="1"/>
    <xf numFmtId="0" fontId="8" fillId="2" borderId="23" xfId="3" applyFont="1" applyFill="1" applyBorder="1" applyAlignment="1">
      <alignment horizontal="right"/>
    </xf>
    <xf numFmtId="0" fontId="8" fillId="2" borderId="24" xfId="3" applyFont="1" applyFill="1" applyBorder="1" applyAlignment="1">
      <alignment horizontal="right"/>
    </xf>
    <xf numFmtId="0" fontId="8" fillId="2" borderId="25" xfId="3" applyFont="1" applyFill="1" applyBorder="1" applyAlignment="1">
      <alignment horizontal="right"/>
    </xf>
    <xf numFmtId="9" fontId="14" fillId="7" borderId="12" xfId="2" applyFont="1" applyFill="1" applyBorder="1" applyAlignment="1"/>
    <xf numFmtId="0" fontId="8" fillId="7" borderId="23" xfId="3" applyFont="1" applyFill="1" applyBorder="1" applyAlignment="1">
      <alignment horizontal="right"/>
    </xf>
    <xf numFmtId="0" fontId="8" fillId="7" borderId="24" xfId="3" applyFont="1" applyFill="1" applyBorder="1" applyAlignment="1">
      <alignment horizontal="right"/>
    </xf>
    <xf numFmtId="0" fontId="8" fillId="7" borderId="25" xfId="3" applyFont="1" applyFill="1" applyBorder="1" applyAlignment="1">
      <alignment horizontal="right"/>
    </xf>
    <xf numFmtId="9" fontId="14" fillId="5" borderId="12" xfId="2" applyFont="1" applyFill="1" applyBorder="1" applyAlignment="1"/>
    <xf numFmtId="0" fontId="8" fillId="5" borderId="23" xfId="3" applyFont="1" applyFill="1" applyBorder="1" applyAlignment="1">
      <alignment horizontal="right"/>
    </xf>
    <xf numFmtId="0" fontId="8" fillId="5" borderId="24" xfId="3" applyFont="1" applyFill="1" applyBorder="1" applyAlignment="1">
      <alignment horizontal="right"/>
    </xf>
    <xf numFmtId="0" fontId="8" fillId="5" borderId="25" xfId="3" applyFont="1" applyFill="1" applyBorder="1" applyAlignment="1">
      <alignment horizontal="right"/>
    </xf>
    <xf numFmtId="9" fontId="14" fillId="8" borderId="12" xfId="2" applyFont="1" applyFill="1" applyBorder="1" applyAlignment="1"/>
    <xf numFmtId="0" fontId="8" fillId="8" borderId="23" xfId="3" applyFont="1" applyFill="1" applyBorder="1" applyAlignment="1">
      <alignment horizontal="right"/>
    </xf>
    <xf numFmtId="0" fontId="8" fillId="8" borderId="24" xfId="3" applyFont="1" applyFill="1" applyBorder="1" applyAlignment="1">
      <alignment horizontal="right"/>
    </xf>
    <xf numFmtId="0" fontId="8" fillId="8" borderId="25" xfId="3" applyFont="1" applyFill="1" applyBorder="1" applyAlignment="1">
      <alignment horizontal="right"/>
    </xf>
    <xf numFmtId="9" fontId="14" fillId="10" borderId="12" xfId="2" applyFont="1" applyFill="1" applyBorder="1" applyAlignment="1"/>
    <xf numFmtId="0" fontId="8" fillId="10" borderId="23" xfId="3" applyFont="1" applyFill="1" applyBorder="1" applyAlignment="1">
      <alignment horizontal="right"/>
    </xf>
    <xf numFmtId="0" fontId="8" fillId="10" borderId="24" xfId="3" applyFont="1" applyFill="1" applyBorder="1" applyAlignment="1">
      <alignment horizontal="right"/>
    </xf>
    <xf numFmtId="0" fontId="8" fillId="10" borderId="25" xfId="3" applyFont="1" applyFill="1" applyBorder="1" applyAlignment="1">
      <alignment horizontal="right"/>
    </xf>
    <xf numFmtId="0" fontId="8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19" fillId="0" borderId="0" xfId="0" applyFont="1" applyAlignment="1">
      <alignment horizontal="center" textRotation="90"/>
    </xf>
    <xf numFmtId="1" fontId="5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right"/>
    </xf>
    <xf numFmtId="0" fontId="13" fillId="0" borderId="28" xfId="0" applyFont="1" applyBorder="1" applyAlignment="1">
      <alignment horizontal="center" textRotation="90" wrapText="1"/>
    </xf>
    <xf numFmtId="12" fontId="5" fillId="16" borderId="13" xfId="1" applyNumberFormat="1" applyFont="1" applyFill="1" applyBorder="1" applyAlignment="1">
      <alignment horizontal="center"/>
    </xf>
    <xf numFmtId="12" fontId="5" fillId="16" borderId="2" xfId="1" applyNumberFormat="1" applyFont="1" applyFill="1" applyBorder="1" applyAlignment="1">
      <alignment horizontal="center"/>
    </xf>
    <xf numFmtId="12" fontId="5" fillId="16" borderId="0" xfId="1" applyNumberFormat="1" applyFont="1" applyFill="1" applyBorder="1" applyAlignment="1">
      <alignment horizontal="center"/>
    </xf>
    <xf numFmtId="12" fontId="5" fillId="16" borderId="19" xfId="1" applyNumberFormat="1" applyFont="1" applyFill="1" applyBorder="1" applyAlignment="1">
      <alignment horizontal="center"/>
    </xf>
    <xf numFmtId="12" fontId="5" fillId="16" borderId="13" xfId="1" applyNumberFormat="1" applyFont="1" applyFill="1" applyBorder="1" applyAlignment="1">
      <alignment horizontal="center" vertical="center"/>
    </xf>
    <xf numFmtId="12" fontId="5" fillId="16" borderId="0" xfId="1" applyNumberFormat="1" applyFont="1" applyFill="1" applyBorder="1" applyAlignment="1">
      <alignment horizontal="center" vertical="center"/>
    </xf>
    <xf numFmtId="12" fontId="5" fillId="16" borderId="19" xfId="1" applyNumberFormat="1" applyFont="1" applyFill="1" applyBorder="1" applyAlignment="1">
      <alignment horizontal="center" vertical="center"/>
    </xf>
    <xf numFmtId="12" fontId="5" fillId="16" borderId="2" xfId="1" applyNumberFormat="1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textRotation="90" wrapText="1"/>
    </xf>
    <xf numFmtId="166" fontId="13" fillId="13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/>
    </xf>
    <xf numFmtId="0" fontId="23" fillId="14" borderId="29" xfId="0" applyFont="1" applyFill="1" applyBorder="1" applyAlignment="1">
      <alignment horizontal="center" vertical="center" wrapText="1"/>
    </xf>
    <xf numFmtId="0" fontId="23" fillId="14" borderId="30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15" fillId="14" borderId="31" xfId="0" applyFont="1" applyFill="1" applyBorder="1" applyAlignment="1">
      <alignment horizontal="center" vertical="center"/>
    </xf>
    <xf numFmtId="0" fontId="15" fillId="14" borderId="32" xfId="0" applyFont="1" applyFill="1" applyBorder="1" applyAlignment="1">
      <alignment horizontal="center" vertical="center"/>
    </xf>
    <xf numFmtId="0" fontId="15" fillId="14" borderId="33" xfId="0" applyFont="1" applyFill="1" applyBorder="1" applyAlignment="1">
      <alignment horizontal="center" vertical="center"/>
    </xf>
    <xf numFmtId="166" fontId="13" fillId="10" borderId="34" xfId="0" applyNumberFormat="1" applyFont="1" applyFill="1" applyBorder="1" applyAlignment="1">
      <alignment horizontal="center" vertical="center"/>
    </xf>
    <xf numFmtId="166" fontId="13" fillId="10" borderId="10" xfId="0" applyNumberFormat="1" applyFont="1" applyFill="1" applyBorder="1" applyAlignment="1">
      <alignment horizontal="center" vertical="center"/>
    </xf>
    <xf numFmtId="166" fontId="13" fillId="10" borderId="35" xfId="0" applyNumberFormat="1" applyFont="1" applyFill="1" applyBorder="1" applyAlignment="1">
      <alignment horizontal="center" vertical="center"/>
    </xf>
    <xf numFmtId="166" fontId="13" fillId="9" borderId="36" xfId="0" applyNumberFormat="1" applyFont="1" applyFill="1" applyBorder="1" applyAlignment="1">
      <alignment horizontal="center" vertical="center"/>
    </xf>
    <xf numFmtId="166" fontId="13" fillId="9" borderId="37" xfId="0" applyNumberFormat="1" applyFont="1" applyFill="1" applyBorder="1" applyAlignment="1">
      <alignment horizontal="center" vertical="center"/>
    </xf>
    <xf numFmtId="166" fontId="13" fillId="9" borderId="38" xfId="0" applyNumberFormat="1" applyFont="1" applyFill="1" applyBorder="1" applyAlignment="1">
      <alignment horizontal="center" vertical="center"/>
    </xf>
    <xf numFmtId="166" fontId="13" fillId="13" borderId="29" xfId="0" applyNumberFormat="1" applyFont="1" applyFill="1" applyBorder="1" applyAlignment="1">
      <alignment horizontal="center"/>
    </xf>
    <xf numFmtId="166" fontId="13" fillId="13" borderId="18" xfId="0" applyNumberFormat="1" applyFont="1" applyFill="1" applyBorder="1" applyAlignment="1">
      <alignment horizontal="center"/>
    </xf>
    <xf numFmtId="0" fontId="6" fillId="15" borderId="29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14" borderId="29" xfId="0" applyFont="1" applyFill="1" applyBorder="1" applyAlignment="1">
      <alignment horizontal="center"/>
    </xf>
    <xf numFmtId="0" fontId="6" fillId="14" borderId="30" xfId="0" applyFont="1" applyFill="1" applyBorder="1" applyAlignment="1">
      <alignment horizontal="center"/>
    </xf>
    <xf numFmtId="0" fontId="6" fillId="14" borderId="1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6" fillId="14" borderId="29" xfId="1" applyFont="1" applyFill="1" applyBorder="1" applyAlignment="1">
      <alignment horizontal="center"/>
    </xf>
    <xf numFmtId="0" fontId="6" fillId="14" borderId="30" xfId="1" applyFont="1" applyFill="1" applyBorder="1" applyAlignment="1">
      <alignment horizontal="center"/>
    </xf>
    <xf numFmtId="0" fontId="6" fillId="14" borderId="18" xfId="1" applyFont="1" applyFill="1" applyBorder="1" applyAlignment="1">
      <alignment horizontal="center"/>
    </xf>
    <xf numFmtId="0" fontId="18" fillId="0" borderId="10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8" fillId="0" borderId="19" xfId="1" applyFont="1" applyBorder="1" applyAlignment="1">
      <alignment horizontal="right"/>
    </xf>
    <xf numFmtId="0" fontId="10" fillId="0" borderId="17" xfId="1" applyFont="1" applyBorder="1" applyAlignment="1">
      <alignment horizontal="center"/>
    </xf>
    <xf numFmtId="164" fontId="8" fillId="0" borderId="13" xfId="1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3" fillId="11" borderId="29" xfId="1" applyFont="1" applyFill="1" applyBorder="1" applyAlignment="1">
      <alignment horizontal="center"/>
    </xf>
    <xf numFmtId="0" fontId="3" fillId="11" borderId="30" xfId="1" applyFont="1" applyFill="1" applyBorder="1" applyAlignment="1">
      <alignment horizontal="center"/>
    </xf>
    <xf numFmtId="0" fontId="3" fillId="11" borderId="1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10" fillId="0" borderId="17" xfId="1" applyFont="1" applyBorder="1" applyAlignment="1">
      <alignment horizontal="center" wrapText="1"/>
    </xf>
    <xf numFmtId="0" fontId="3" fillId="11" borderId="29" xfId="1" applyFont="1" applyFill="1" applyBorder="1" applyAlignment="1">
      <alignment horizontal="center" vertical="center" wrapText="1"/>
    </xf>
    <xf numFmtId="0" fontId="3" fillId="11" borderId="30" xfId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14" borderId="29" xfId="1" applyFont="1" applyFill="1" applyBorder="1" applyAlignment="1">
      <alignment horizontal="center" vertical="center" wrapText="1"/>
    </xf>
    <xf numFmtId="0" fontId="6" fillId="14" borderId="30" xfId="1" applyFont="1" applyFill="1" applyBorder="1" applyAlignment="1">
      <alignment horizontal="center" vertical="center" wrapText="1"/>
    </xf>
    <xf numFmtId="0" fontId="6" fillId="14" borderId="18" xfId="1" applyFont="1" applyFill="1" applyBorder="1" applyAlignment="1">
      <alignment horizontal="center" vertical="center" wrapText="1"/>
    </xf>
  </cellXfs>
  <cellStyles count="4">
    <cellStyle name="Normal" xfId="0" builtinId="0"/>
    <cellStyle name="Normal_AHP" xfId="1"/>
    <cellStyle name="Percent" xfId="2" builtinId="5"/>
    <cellStyle name="Row_AHP" xf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7" Type="http://schemas.openxmlformats.org/officeDocument/2006/relationships/customXml" Target="../customXml/item1.xml"/><Relationship Id="rId18" Type="http://schemas.openxmlformats.org/officeDocument/2006/relationships/customXml" Target="../customXml/item2.xml"/><Relationship Id="rId1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 Needs - Parent</a:t>
            </a:r>
          </a:p>
        </c:rich>
      </c:tx>
      <c:layout>
        <c:manualLayout>
          <c:xMode val="edge"/>
          <c:yMode val="edge"/>
          <c:x val="0.398333495415648"/>
          <c:y val="0.04180079075151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33333591037431"/>
          <c:y val="0.228296626412105"/>
          <c:w val="0.743333635796564"/>
          <c:h val="0.652735424812076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Summary'!$F$5:$F$6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Summary'!$G$5:$G$6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Summary'!$H$5:$H$6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Summary'!$I$5:$I$6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Summary'!$J$5:$J$6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Summary'!$K$5:$K$6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Summary'!$L$5:$L$6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Summary'!$M$5:$M$6</c:f>
              <c:numCache>
                <c:formatCode>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Summary'!$E$5:$E$6</c:f>
              <c:strCache>
                <c:ptCount val="2"/>
                <c:pt idx="0">
                  <c:v>Child 2 Needs 1</c:v>
                </c:pt>
                <c:pt idx="1">
                  <c:v>Child 2 Needs 2</c:v>
                </c:pt>
              </c:strCache>
            </c:strRef>
          </c:cat>
          <c:val>
            <c:numRef>
              <c:f>'AHP Summary'!$N$5:$N$6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4588432"/>
        <c:axId val="-1914586800"/>
      </c:lineChart>
      <c:catAx>
        <c:axId val="-191458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458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458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4588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667005072837"/>
          <c:y val="0.353698998666642"/>
          <c:w val="0.156666730414522"/>
          <c:h val="0.379422562206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 Needs - Parent</a:t>
            </a:r>
          </a:p>
        </c:rich>
      </c:tx>
      <c:layout>
        <c:manualLayout>
          <c:xMode val="edge"/>
          <c:yMode val="edge"/>
          <c:x val="0.399334767034408"/>
          <c:y val="0.04166684599081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32280047804479"/>
          <c:y val="0.227565081949831"/>
          <c:w val="0.743761003601585"/>
          <c:h val="0.653848967855853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Summary'!$F$9:$F$11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Summary'!$G$9:$G$11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Summary'!$H$9:$H$11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Summary'!$I$9:$I$11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Summary'!$J$9:$J$11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Summary'!$K$9:$K$11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Summary'!$L$9:$L$11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Summary'!$M$9:$M$11</c:f>
              <c:numCache>
                <c:formatCode>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Summary'!$E$9:$E$11</c:f>
              <c:strCache>
                <c:ptCount val="3"/>
                <c:pt idx="0">
                  <c:v>Child 3 Needs 1</c:v>
                </c:pt>
                <c:pt idx="1">
                  <c:v>Child 3 Needs 2</c:v>
                </c:pt>
                <c:pt idx="2">
                  <c:v>Child 3 Needs 3</c:v>
                </c:pt>
              </c:strCache>
            </c:strRef>
          </c:cat>
          <c:val>
            <c:numRef>
              <c:f>'AHP Summary'!$N$9:$N$11</c:f>
              <c:numCache>
                <c:formatCode>0.0%</c:formatCode>
                <c:ptCount val="3"/>
                <c:pt idx="0">
                  <c:v>0.333333333333333</c:v>
                </c:pt>
                <c:pt idx="1">
                  <c:v>0.333333333333333</c:v>
                </c:pt>
                <c:pt idx="2">
                  <c:v>0.333333333333333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351152"/>
        <c:axId val="-1916348672"/>
      </c:lineChart>
      <c:catAx>
        <c:axId val="-191635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63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63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351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611326184327"/>
          <c:y val="0.358975903920861"/>
          <c:w val="0.156406117088476"/>
          <c:h val="0.37820675591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 Needs - Parent</a:t>
            </a:r>
          </a:p>
        </c:rich>
      </c:tx>
      <c:layout>
        <c:manualLayout>
          <c:xMode val="edge"/>
          <c:yMode val="edge"/>
          <c:x val="0.398671581388351"/>
          <c:y val="0.04153375690256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31230003864889"/>
          <c:y val="0.226838210775548"/>
          <c:w val="0.767442794172575"/>
          <c:h val="0.654955397309682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Summary'!$F$14:$F$17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Summary'!$G$14:$G$17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Summary'!$H$14:$H$17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Summary'!$I$14:$I$17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Summary'!$J$14:$J$17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Summary'!$K$14:$K$17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Summary'!$L$14:$L$17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Summary'!$M$14:$M$17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Summary'!$E$14:$E$17</c:f>
              <c:strCache>
                <c:ptCount val="4"/>
                <c:pt idx="0">
                  <c:v>Child 4 Needs 1</c:v>
                </c:pt>
                <c:pt idx="1">
                  <c:v>Child 4 Needs 2</c:v>
                </c:pt>
                <c:pt idx="2">
                  <c:v>Child 4 Needs 3</c:v>
                </c:pt>
                <c:pt idx="3">
                  <c:v>Child 4 Needs 4</c:v>
                </c:pt>
              </c:strCache>
            </c:strRef>
          </c:cat>
          <c:val>
            <c:numRef>
              <c:f>'AHP Summary'!$N$14:$N$17</c:f>
              <c:numCache>
                <c:formatCode>0.0%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299024"/>
        <c:axId val="-1916296544"/>
      </c:lineChart>
      <c:catAx>
        <c:axId val="-191629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62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629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299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8880577373"/>
          <c:y val="0.354634385860364"/>
          <c:w val="0.156146369377104"/>
          <c:h val="0.3769987165002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 Needs - Parent</a:t>
            </a:r>
          </a:p>
        </c:rich>
      </c:tx>
      <c:layout>
        <c:manualLayout>
          <c:xMode val="edge"/>
          <c:yMode val="edge"/>
          <c:x val="0.399007428923204"/>
          <c:y val="0.0414012738853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29140344360239"/>
          <c:y val="0.226114649681529"/>
          <c:w val="0.768213473113555"/>
          <c:h val="0.656050955414013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Summary'!$F$20:$F$24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Summary'!$G$20:$G$24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Summary'!$H$20:$H$24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Summary'!$I$20:$I$24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Summary'!$J$20:$J$24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Summary'!$K$20:$K$24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Summary'!$L$20:$L$24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Summary'!$M$20:$M$24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Summary'!$E$20:$E$24</c:f>
              <c:strCache>
                <c:ptCount val="5"/>
                <c:pt idx="0">
                  <c:v>Child 5 Needs 1</c:v>
                </c:pt>
                <c:pt idx="1">
                  <c:v>Child 5 Needs 2</c:v>
                </c:pt>
                <c:pt idx="2">
                  <c:v>Child 5 Needs 3</c:v>
                </c:pt>
                <c:pt idx="3">
                  <c:v>Child 5 Needs 4</c:v>
                </c:pt>
                <c:pt idx="4">
                  <c:v>Child 5 Needs 5</c:v>
                </c:pt>
              </c:strCache>
            </c:strRef>
          </c:cat>
          <c:val>
            <c:numRef>
              <c:f>'AHP Summary'!$N$20:$N$24</c:f>
              <c:numCache>
                <c:formatCode>0.0%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244896"/>
        <c:axId val="-1916242416"/>
      </c:lineChart>
      <c:catAx>
        <c:axId val="-19162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624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624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24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438772519896"/>
          <c:y val="0.356687898089172"/>
          <c:w val="0.155629453604901"/>
          <c:h val="0.37579617834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6 Needs - Parent</a:t>
            </a:r>
          </a:p>
        </c:rich>
      </c:tx>
      <c:layout>
        <c:manualLayout>
          <c:xMode val="edge"/>
          <c:yMode val="edge"/>
          <c:x val="0.40000096849408"/>
          <c:y val="0.04113930407452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5042763049045"/>
          <c:y val="0.227848453335847"/>
          <c:w val="0.771902695399734"/>
          <c:h val="0.65506430334056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Summary'!$F$27:$F$32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Summary'!$G$27:$G$32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Summary'!$H$27:$H$32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Summary'!$I$27:$I$32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Summary'!$J$27:$J$32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Summary'!$K$27:$K$32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Summary'!$L$27:$L$32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Summary'!$M$27:$M$32</c:f>
              <c:numCache>
                <c:formatCode>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Summary'!$E$27:$E$32</c:f>
              <c:strCache>
                <c:ptCount val="6"/>
                <c:pt idx="0">
                  <c:v>Child 6 Needs 1</c:v>
                </c:pt>
                <c:pt idx="1">
                  <c:v>Child 6 Needs 2</c:v>
                </c:pt>
                <c:pt idx="2">
                  <c:v>Child 6 Needs 3</c:v>
                </c:pt>
                <c:pt idx="3">
                  <c:v>Child 6 Needs 4</c:v>
                </c:pt>
                <c:pt idx="4">
                  <c:v>Child 6 Needs 5</c:v>
                </c:pt>
                <c:pt idx="5">
                  <c:v>Child 6 Needs 6</c:v>
                </c:pt>
              </c:strCache>
            </c:strRef>
          </c:cat>
          <c:val>
            <c:numRef>
              <c:f>'AHP Summary'!$N$27:$N$32</c:f>
              <c:numCache>
                <c:formatCode>0.0%</c:formatCode>
                <c:ptCount val="6"/>
                <c:pt idx="0">
                  <c:v>0.166666666666667</c:v>
                </c:pt>
                <c:pt idx="1">
                  <c:v>0.166666666666667</c:v>
                </c:pt>
                <c:pt idx="2">
                  <c:v>0.166666666666667</c:v>
                </c:pt>
                <c:pt idx="3">
                  <c:v>0.166666666666667</c:v>
                </c:pt>
                <c:pt idx="4">
                  <c:v>0.166666666666667</c:v>
                </c:pt>
                <c:pt idx="5">
                  <c:v>0.166666666666667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191872"/>
        <c:axId val="-1916189392"/>
      </c:lineChart>
      <c:catAx>
        <c:axId val="-19161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61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61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191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059868268664"/>
          <c:y val="0.357595489263204"/>
          <c:w val="0.155372277018362"/>
          <c:h val="0.3734182985226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7 Needs - Parent</a:t>
            </a:r>
          </a:p>
        </c:rich>
      </c:tx>
      <c:layout>
        <c:manualLayout>
          <c:xMode val="edge"/>
          <c:yMode val="edge"/>
          <c:x val="0.399341060177611"/>
          <c:y val="0.041009558474125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10562777957504"/>
          <c:y val="0.227129862318232"/>
          <c:w val="0.77062923596258"/>
          <c:h val="0.621452539954052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Summary'!$F$35:$F$41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Summary'!$G$35:$G$41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Summary'!$H$35:$H$41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Summary'!$I$35:$I$41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Summary'!$J$35:$J$41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Summary'!$K$35:$K$41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Summary'!$L$35:$L$41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Summary'!$M$35:$M$41</c:f>
              <c:numCache>
                <c:formatCode>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Summary'!$E$35:$E$41</c:f>
              <c:strCache>
                <c:ptCount val="7"/>
                <c:pt idx="0">
                  <c:v>Child 7 Needs 1</c:v>
                </c:pt>
                <c:pt idx="1">
                  <c:v>Child 7 Needs 2</c:v>
                </c:pt>
                <c:pt idx="2">
                  <c:v>Child 7 Needs 3</c:v>
                </c:pt>
                <c:pt idx="3">
                  <c:v>Child 7 Needs 4</c:v>
                </c:pt>
                <c:pt idx="4">
                  <c:v>Child 7 Needs 5</c:v>
                </c:pt>
                <c:pt idx="5">
                  <c:v>Child 7 Needs 6</c:v>
                </c:pt>
                <c:pt idx="6">
                  <c:v>Child 7 Needs 7</c:v>
                </c:pt>
              </c:strCache>
            </c:strRef>
          </c:cat>
          <c:val>
            <c:numRef>
              <c:f>'AHP Summary'!$N$35:$N$41</c:f>
              <c:numCache>
                <c:formatCode>0.0%</c:formatCode>
                <c:ptCount val="7"/>
                <c:pt idx="0">
                  <c:v>0.142857142857143</c:v>
                </c:pt>
                <c:pt idx="1">
                  <c:v>0.142857142857143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0.142857142857143</c:v>
                </c:pt>
                <c:pt idx="5">
                  <c:v>0.142857142857143</c:v>
                </c:pt>
                <c:pt idx="6">
                  <c:v>0.142857142857143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139696"/>
        <c:axId val="-1916137216"/>
      </c:lineChart>
      <c:catAx>
        <c:axId val="-19161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61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6137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139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68551375833"/>
          <c:y val="0.340694793477348"/>
          <c:w val="0.155115948994609"/>
          <c:h val="0.372240607688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8 Needs - Parent</a:t>
            </a:r>
          </a:p>
        </c:rich>
      </c:tx>
      <c:layout>
        <c:manualLayout>
          <c:xMode val="edge"/>
          <c:yMode val="edge"/>
          <c:x val="0.399671293361841"/>
          <c:y val="0.040880628687072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08552998122967"/>
          <c:y val="0.226415789651477"/>
          <c:w val="0.77138204356668"/>
          <c:h val="0.622643421541561"/>
        </c:manualLayout>
      </c:layout>
      <c:lineChart>
        <c:grouping val="standard"/>
        <c:varyColors val="0"/>
        <c:ser>
          <c:idx val="0"/>
          <c:order val="0"/>
          <c:tx>
            <c:strRef>
              <c:f>'AHP Summary'!$F$1</c:f>
              <c:strCache>
                <c:ptCount val="1"/>
                <c:pt idx="0">
                  <c:v>Customer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Summary'!$F$44:$F$51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'AHP Summary'!$G$1</c:f>
              <c:strCache>
                <c:ptCount val="1"/>
                <c:pt idx="0">
                  <c:v>Customer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Summary'!$G$44:$G$51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'AHP Summary'!$H$1</c:f>
              <c:strCache>
                <c:ptCount val="1"/>
                <c:pt idx="0">
                  <c:v>Customer 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Summary'!$H$44:$H$51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'AHP Summary'!$I$1</c:f>
              <c:strCache>
                <c:ptCount val="1"/>
                <c:pt idx="0">
                  <c:v>Customer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Summary'!$I$44:$I$51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'AHP Summary'!$J$1</c:f>
              <c:strCache>
                <c:ptCount val="1"/>
                <c:pt idx="0">
                  <c:v>Customer 5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Summary'!$J$44:$J$51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'AHP Summary'!$K$1</c:f>
              <c:strCache>
                <c:ptCount val="1"/>
                <c:pt idx="0">
                  <c:v>Customer 6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Summary'!$K$44:$K$51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'AHP Summary'!$L$1</c:f>
              <c:strCache>
                <c:ptCount val="1"/>
                <c:pt idx="0">
                  <c:v>Customer 7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plus"/>
            <c:size val="9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Summary'!$L$44:$L$51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'AHP Summary'!$M$1</c:f>
              <c:strCache>
                <c:ptCount val="1"/>
                <c:pt idx="0">
                  <c:v>Customer 8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ot"/>
            <c:size val="9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Summary'!$M$44:$M$51</c:f>
              <c:numCache>
                <c:formatCode>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'AHP Summary'!$N$1</c:f>
              <c:strCache>
                <c:ptCount val="1"/>
                <c:pt idx="0">
                  <c:v>Geometric Mean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'AHP Summary'!$E$44:$E$51</c:f>
              <c:strCache>
                <c:ptCount val="8"/>
                <c:pt idx="0">
                  <c:v>Child 8 Needs 1</c:v>
                </c:pt>
                <c:pt idx="1">
                  <c:v>Child 8 Needs 2</c:v>
                </c:pt>
                <c:pt idx="2">
                  <c:v>Child 8 Needs 3</c:v>
                </c:pt>
                <c:pt idx="3">
                  <c:v>Child 8 Needs 4</c:v>
                </c:pt>
                <c:pt idx="4">
                  <c:v>Child 8 Needs 5</c:v>
                </c:pt>
                <c:pt idx="5">
                  <c:v>Child 8 Needs 6</c:v>
                </c:pt>
                <c:pt idx="6">
                  <c:v>Child 8 Needs 7</c:v>
                </c:pt>
                <c:pt idx="7">
                  <c:v>Child 8 Needs 8</c:v>
                </c:pt>
              </c:strCache>
            </c:strRef>
          </c:cat>
          <c:val>
            <c:numRef>
              <c:f>'AHP Summary'!$N$44:$N$51</c:f>
              <c:numCache>
                <c:formatCode>0.0%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087248"/>
        <c:axId val="-1916084768"/>
      </c:lineChart>
      <c:catAx>
        <c:axId val="-191608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19160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9160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087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882081211741"/>
          <c:y val="0.345913011967534"/>
          <c:w val="0.154605356279889"/>
          <c:h val="0.3710703219288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&lt; Project Name &gt; - Customer Needs Ranking</a:t>
            </a:r>
          </a:p>
        </c:rich>
      </c:tx>
      <c:layout>
        <c:manualLayout>
          <c:xMode val="edge"/>
          <c:yMode val="edge"/>
          <c:x val="0.28771260348702"/>
          <c:y val="0.02925534764262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69131823033705"/>
          <c:y val="0.162234200563667"/>
          <c:w val="0.828172737120623"/>
          <c:h val="0.767287981354391"/>
        </c:manualLayout>
      </c:layout>
      <c:barChart>
        <c:barDir val="col"/>
        <c:grouping val="clustered"/>
        <c:varyColors val="0"/>
        <c:ser>
          <c:idx val="1"/>
          <c:order val="0"/>
          <c:tx>
            <c:v>Customer Needs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'Customer Needs Pareto'!$A$13:$A$26</c:f>
              <c:numCache>
                <c:formatCode>General</c:formatCode>
                <c:ptCount val="14"/>
              </c:numCache>
            </c:numRef>
          </c:cat>
          <c:val>
            <c:numRef>
              <c:f>'Customer Needs Pareto'!$B$13:$B$26</c:f>
              <c:numCache>
                <c:formatCode>0.0%</c:formatCode>
                <c:ptCount val="1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6045984"/>
        <c:axId val="-1916043232"/>
      </c:barChart>
      <c:lineChart>
        <c:grouping val="standard"/>
        <c:varyColors val="0"/>
        <c:ser>
          <c:idx val="0"/>
          <c:order val="1"/>
          <c:tx>
            <c:v>Cummulative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'Customer Needs Pareto'!$A$13:$A$26</c:f>
              <c:numCache>
                <c:formatCode>General</c:formatCode>
                <c:ptCount val="14"/>
              </c:numCache>
            </c:numRef>
          </c:cat>
          <c:val>
            <c:numRef>
              <c:f>'Customer Needs Pareto'!$C$13:$C$26</c:f>
              <c:numCache>
                <c:formatCode>0.0%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6040240"/>
        <c:axId val="-1916037760"/>
      </c:lineChart>
      <c:catAx>
        <c:axId val="-1916045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04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16043232"/>
        <c:scaling>
          <c:orientation val="minMax"/>
          <c:max val="0.25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045984"/>
        <c:crosses val="autoZero"/>
        <c:crossBetween val="between"/>
      </c:valAx>
      <c:catAx>
        <c:axId val="-191604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16037760"/>
        <c:crosses val="autoZero"/>
        <c:auto val="0"/>
        <c:lblAlgn val="ctr"/>
        <c:lblOffset val="100"/>
        <c:noMultiLvlLbl val="0"/>
      </c:catAx>
      <c:valAx>
        <c:axId val="-1916037760"/>
        <c:scaling>
          <c:orientation val="minMax"/>
          <c:max val="1.0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91604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3</xdr:row>
      <xdr:rowOff>7620</xdr:rowOff>
    </xdr:from>
    <xdr:to>
      <xdr:col>9</xdr:col>
      <xdr:colOff>312420</xdr:colOff>
      <xdr:row>17</xdr:row>
      <xdr:rowOff>30480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594360</xdr:colOff>
      <xdr:row>18</xdr:row>
      <xdr:rowOff>144780</xdr:rowOff>
    </xdr:from>
    <xdr:to>
      <xdr:col>9</xdr:col>
      <xdr:colOff>297180</xdr:colOff>
      <xdr:row>33</xdr:row>
      <xdr:rowOff>7620</xdr:rowOff>
    </xdr:to>
    <xdr:graphicFrame macro="">
      <xdr:nvGraphicFramePr>
        <xdr:cNvPr id="61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601980</xdr:colOff>
      <xdr:row>35</xdr:row>
      <xdr:rowOff>7620</xdr:rowOff>
    </xdr:from>
    <xdr:to>
      <xdr:col>9</xdr:col>
      <xdr:colOff>312420</xdr:colOff>
      <xdr:row>49</xdr:row>
      <xdr:rowOff>45720</xdr:rowOff>
    </xdr:to>
    <xdr:graphicFrame macro="">
      <xdr:nvGraphicFramePr>
        <xdr:cNvPr id="61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9</xdr:col>
      <xdr:colOff>335280</xdr:colOff>
      <xdr:row>65</xdr:row>
      <xdr:rowOff>45720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9</xdr:col>
      <xdr:colOff>342900</xdr:colOff>
      <xdr:row>81</xdr:row>
      <xdr:rowOff>60960</xdr:rowOff>
    </xdr:to>
    <xdr:graphicFrame macro="">
      <xdr:nvGraphicFramePr>
        <xdr:cNvPr id="61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9</xdr:col>
      <xdr:colOff>350520</xdr:colOff>
      <xdr:row>97</xdr:row>
      <xdr:rowOff>68580</xdr:rowOff>
    </xdr:to>
    <xdr:graphicFrame macro="">
      <xdr:nvGraphicFramePr>
        <xdr:cNvPr id="61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99</xdr:row>
      <xdr:rowOff>0</xdr:rowOff>
    </xdr:from>
    <xdr:to>
      <xdr:col>9</xdr:col>
      <xdr:colOff>365760</xdr:colOff>
      <xdr:row>113</xdr:row>
      <xdr:rowOff>76200</xdr:rowOff>
    </xdr:to>
    <xdr:graphicFrame macro="">
      <xdr:nvGraphicFramePr>
        <xdr:cNvPr id="61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2</xdr:row>
      <xdr:rowOff>38100</xdr:rowOff>
    </xdr:from>
    <xdr:to>
      <xdr:col>16</xdr:col>
      <xdr:colOff>601980</xdr:colOff>
      <xdr:row>31</xdr:row>
      <xdr:rowOff>83820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289560</xdr:colOff>
      <xdr:row>30</xdr:row>
      <xdr:rowOff>91440</xdr:rowOff>
    </xdr:from>
    <xdr:to>
      <xdr:col>11</xdr:col>
      <xdr:colOff>403860</xdr:colOff>
      <xdr:row>38</xdr:row>
      <xdr:rowOff>160020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672840" y="7467600"/>
          <a:ext cx="254508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112</xdr:row>
      <xdr:rowOff>91440</xdr:rowOff>
    </xdr:from>
    <xdr:to>
      <xdr:col>11</xdr:col>
      <xdr:colOff>403860</xdr:colOff>
      <xdr:row>120</xdr:row>
      <xdr:rowOff>160020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672840" y="2590038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71</xdr:row>
      <xdr:rowOff>91440</xdr:rowOff>
    </xdr:from>
    <xdr:to>
      <xdr:col>11</xdr:col>
      <xdr:colOff>403860</xdr:colOff>
      <xdr:row>79</xdr:row>
      <xdr:rowOff>160020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672840" y="1669542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153</xdr:row>
      <xdr:rowOff>91440</xdr:rowOff>
    </xdr:from>
    <xdr:to>
      <xdr:col>11</xdr:col>
      <xdr:colOff>403860</xdr:colOff>
      <xdr:row>161</xdr:row>
      <xdr:rowOff>160020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672840" y="3510534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30</xdr:row>
      <xdr:rowOff>91440</xdr:rowOff>
    </xdr:from>
    <xdr:to>
      <xdr:col>11</xdr:col>
      <xdr:colOff>403860</xdr:colOff>
      <xdr:row>38</xdr:row>
      <xdr:rowOff>160020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672840" y="7467600"/>
          <a:ext cx="254508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112</xdr:row>
      <xdr:rowOff>91440</xdr:rowOff>
    </xdr:from>
    <xdr:to>
      <xdr:col>11</xdr:col>
      <xdr:colOff>403860</xdr:colOff>
      <xdr:row>120</xdr:row>
      <xdr:rowOff>160020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672840" y="2590038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71</xdr:row>
      <xdr:rowOff>91440</xdr:rowOff>
    </xdr:from>
    <xdr:to>
      <xdr:col>11</xdr:col>
      <xdr:colOff>403860</xdr:colOff>
      <xdr:row>79</xdr:row>
      <xdr:rowOff>160020</xdr:rowOff>
    </xdr:to>
    <xdr:sp macro="" textlink="">
      <xdr:nvSpPr>
        <xdr:cNvPr id="5127" name="Rectangle 7"/>
        <xdr:cNvSpPr>
          <a:spLocks noChangeArrowheads="1"/>
        </xdr:cNvSpPr>
      </xdr:nvSpPr>
      <xdr:spPr bwMode="auto">
        <a:xfrm>
          <a:off x="3672840" y="1669542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153</xdr:row>
      <xdr:rowOff>91440</xdr:rowOff>
    </xdr:from>
    <xdr:to>
      <xdr:col>11</xdr:col>
      <xdr:colOff>403860</xdr:colOff>
      <xdr:row>161</xdr:row>
      <xdr:rowOff>160020</xdr:rowOff>
    </xdr:to>
    <xdr:sp macro="" textlink="">
      <xdr:nvSpPr>
        <xdr:cNvPr id="5128" name="Rectangle 8"/>
        <xdr:cNvSpPr>
          <a:spLocks noChangeArrowheads="1"/>
        </xdr:cNvSpPr>
      </xdr:nvSpPr>
      <xdr:spPr bwMode="auto">
        <a:xfrm>
          <a:off x="3672840" y="3510534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194</xdr:row>
      <xdr:rowOff>91440</xdr:rowOff>
    </xdr:from>
    <xdr:to>
      <xdr:col>11</xdr:col>
      <xdr:colOff>403860</xdr:colOff>
      <xdr:row>202</xdr:row>
      <xdr:rowOff>160020</xdr:rowOff>
    </xdr:to>
    <xdr:sp macro="" textlink="">
      <xdr:nvSpPr>
        <xdr:cNvPr id="5129" name="Rectangle 9"/>
        <xdr:cNvSpPr>
          <a:spLocks noChangeArrowheads="1"/>
        </xdr:cNvSpPr>
      </xdr:nvSpPr>
      <xdr:spPr bwMode="auto">
        <a:xfrm>
          <a:off x="3672840" y="4431030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  <xdr:twoCellAnchor>
    <xdr:from>
      <xdr:col>7</xdr:col>
      <xdr:colOff>289560</xdr:colOff>
      <xdr:row>235</xdr:row>
      <xdr:rowOff>91440</xdr:rowOff>
    </xdr:from>
    <xdr:to>
      <xdr:col>11</xdr:col>
      <xdr:colOff>403860</xdr:colOff>
      <xdr:row>243</xdr:row>
      <xdr:rowOff>160020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3672840" y="53515260"/>
          <a:ext cx="2545080" cy="13868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Scaling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1: equally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3: moderately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5: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7: very strongly more important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9: extremely more important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S53"/>
  <sheetViews>
    <sheetView showGridLines="0" tabSelected="1" zoomScale="70" workbookViewId="0">
      <selection activeCell="B1" sqref="B1:D1"/>
    </sheetView>
  </sheetViews>
  <sheetFormatPr baseColWidth="10" defaultColWidth="8.83203125" defaultRowHeight="16" x14ac:dyDescent="0.2"/>
  <cols>
    <col min="2" max="3" width="15.6640625" customWidth="1"/>
    <col min="4" max="4" width="29.83203125" bestFit="1" customWidth="1"/>
    <col min="5" max="5" width="52" bestFit="1" customWidth="1"/>
    <col min="14" max="15" width="10.33203125" customWidth="1"/>
    <col min="16" max="18" width="9.1640625" style="77" customWidth="1"/>
  </cols>
  <sheetData>
    <row r="1" spans="1:19" ht="111" customHeight="1" thickTop="1" thickBot="1" x14ac:dyDescent="0.2">
      <c r="A1" s="243" t="s">
        <v>267</v>
      </c>
      <c r="B1" s="258" t="s">
        <v>196</v>
      </c>
      <c r="C1" s="259"/>
      <c r="D1" s="260"/>
      <c r="E1" s="148"/>
      <c r="F1" s="210" t="str">
        <f>'Customer Matrix'!B4</f>
        <v>Customer 1</v>
      </c>
      <c r="G1" s="210" t="str">
        <f>'Customer Matrix'!B5</f>
        <v>Customer 2</v>
      </c>
      <c r="H1" s="210" t="str">
        <f>'Customer Matrix'!B6</f>
        <v>Customer 3</v>
      </c>
      <c r="I1" s="210" t="str">
        <f>'Customer Matrix'!B7</f>
        <v>Customer 4</v>
      </c>
      <c r="J1" s="210" t="str">
        <f>'Customer Matrix'!B8</f>
        <v>Customer 5</v>
      </c>
      <c r="K1" s="210" t="str">
        <f>'Customer Matrix'!B9</f>
        <v>Customer 6</v>
      </c>
      <c r="L1" s="210" t="str">
        <f>'Customer Matrix'!B10</f>
        <v>Customer 7</v>
      </c>
      <c r="M1" s="246" t="str">
        <f>'Customer Matrix'!B11</f>
        <v>Customer 8</v>
      </c>
      <c r="N1" s="255" t="s">
        <v>154</v>
      </c>
      <c r="O1" s="127" t="s">
        <v>153</v>
      </c>
      <c r="P1" s="256" t="s">
        <v>13</v>
      </c>
      <c r="Q1" s="256"/>
      <c r="R1" s="256"/>
    </row>
    <row r="2" spans="1:19" ht="16" customHeight="1" thickBot="1" x14ac:dyDescent="0.25">
      <c r="P2" s="257"/>
      <c r="Q2" s="257"/>
      <c r="R2" s="257"/>
    </row>
    <row r="3" spans="1:19" ht="16" customHeight="1" thickBot="1" x14ac:dyDescent="0.25">
      <c r="C3" s="64"/>
      <c r="D3" s="64"/>
      <c r="E3" s="132" t="s">
        <v>159</v>
      </c>
      <c r="F3" s="66"/>
      <c r="G3" s="66"/>
      <c r="H3" s="66"/>
      <c r="I3" s="66"/>
      <c r="J3" s="66"/>
      <c r="K3" s="66"/>
      <c r="L3" s="66"/>
      <c r="M3" s="66"/>
      <c r="N3" s="71"/>
      <c r="O3" s="71"/>
      <c r="Q3" s="79"/>
      <c r="R3" s="79"/>
      <c r="S3" s="125"/>
    </row>
    <row r="4" spans="1:19" ht="16" customHeight="1" thickBot="1" x14ac:dyDescent="0.25">
      <c r="C4" s="64"/>
      <c r="D4" s="64"/>
      <c r="E4" s="65"/>
      <c r="F4" s="66"/>
      <c r="G4" s="66"/>
      <c r="H4" s="66"/>
      <c r="I4" s="66"/>
      <c r="J4" s="66"/>
      <c r="K4" s="66"/>
      <c r="L4" s="66"/>
      <c r="M4" s="66"/>
      <c r="N4" s="71"/>
      <c r="O4" s="71"/>
      <c r="P4" s="79"/>
      <c r="Q4" s="79"/>
      <c r="R4" s="79"/>
      <c r="S4" s="125"/>
    </row>
    <row r="5" spans="1:19" ht="16" customHeight="1" thickBot="1" x14ac:dyDescent="0.25">
      <c r="B5" s="182" t="s">
        <v>155</v>
      </c>
      <c r="C5" s="149"/>
      <c r="D5" s="149"/>
      <c r="E5" s="215" t="s">
        <v>169</v>
      </c>
      <c r="F5" s="214">
        <f>'2 Needs'!H$15</f>
        <v>0.5</v>
      </c>
      <c r="G5" s="76">
        <f>'2 Needs'!H$22</f>
        <v>0.5</v>
      </c>
      <c r="H5" s="76">
        <f>'2 Needs'!H$29</f>
        <v>0.5</v>
      </c>
      <c r="I5" s="76">
        <f>'2 Needs'!H$36</f>
        <v>0.5</v>
      </c>
      <c r="J5" s="76">
        <f>'2 Needs'!H$43</f>
        <v>0.5</v>
      </c>
      <c r="K5" s="76">
        <f>'2 Needs'!H$50</f>
        <v>0.5</v>
      </c>
      <c r="L5" s="76">
        <f>'2 Needs'!H$57</f>
        <v>0.5</v>
      </c>
      <c r="M5" s="76">
        <f>'2 Needs'!H$64</f>
        <v>0.5</v>
      </c>
      <c r="N5" s="128">
        <f>'2 Needs'!H8</f>
        <v>0.5</v>
      </c>
      <c r="O5" s="128">
        <f>IF(SUM(F5:M5)&gt;0,AVERAGE(F5:M5)," ")</f>
        <v>0.5</v>
      </c>
      <c r="P5" s="79"/>
      <c r="Q5" s="79"/>
      <c r="R5" s="79"/>
      <c r="S5" s="125"/>
    </row>
    <row r="6" spans="1:19" ht="16" customHeight="1" thickBot="1" x14ac:dyDescent="0.25">
      <c r="B6" s="150"/>
      <c r="C6" s="151"/>
      <c r="D6" s="151"/>
      <c r="E6" s="216" t="s">
        <v>170</v>
      </c>
      <c r="F6" s="214">
        <f>'2 Needs'!H$16</f>
        <v>0.5</v>
      </c>
      <c r="G6" s="76">
        <f>'2 Needs'!H$23</f>
        <v>0.5</v>
      </c>
      <c r="H6" s="76">
        <f>'2 Needs'!H$30</f>
        <v>0.5</v>
      </c>
      <c r="I6" s="76">
        <f>'2 Needs'!H$37</f>
        <v>0.5</v>
      </c>
      <c r="J6" s="76">
        <f>'2 Needs'!H$44</f>
        <v>0.5</v>
      </c>
      <c r="K6" s="76">
        <f>'2 Needs'!H$51</f>
        <v>0.5</v>
      </c>
      <c r="L6" s="76">
        <f>'2 Needs'!H$58</f>
        <v>0.5</v>
      </c>
      <c r="M6" s="76">
        <f>'2 Needs'!H$65</f>
        <v>0.5</v>
      </c>
      <c r="N6" s="128">
        <f>'2 Needs'!H9</f>
        <v>0.5</v>
      </c>
      <c r="O6" s="128">
        <f>IF(SUM(F6:M6)&gt;0,AVERAGE(F6:M6)," ")</f>
        <v>0.5</v>
      </c>
      <c r="P6" s="79"/>
      <c r="Q6" s="79"/>
      <c r="R6" s="79"/>
      <c r="S6" s="125"/>
    </row>
    <row r="7" spans="1:19" ht="16" customHeight="1" x14ac:dyDescent="0.2">
      <c r="C7" s="64"/>
      <c r="D7" s="64"/>
      <c r="E7" s="65"/>
      <c r="F7" s="66"/>
      <c r="G7" s="66"/>
      <c r="H7" s="66"/>
      <c r="I7" s="66"/>
      <c r="J7" s="66"/>
      <c r="K7" s="66"/>
      <c r="L7" s="66"/>
      <c r="M7" s="66"/>
      <c r="N7" s="71"/>
      <c r="O7" s="71"/>
      <c r="P7" s="79"/>
      <c r="Q7" s="79"/>
      <c r="R7" s="79"/>
      <c r="S7" s="125"/>
    </row>
    <row r="8" spans="1:19" ht="16" customHeight="1" thickBot="1" x14ac:dyDescent="0.25">
      <c r="F8" s="70"/>
      <c r="G8" s="70"/>
      <c r="H8" s="70"/>
      <c r="I8" s="70"/>
      <c r="J8" s="70"/>
      <c r="K8" s="70"/>
      <c r="L8" s="70"/>
      <c r="M8" s="70"/>
      <c r="N8" s="71"/>
      <c r="O8" s="71"/>
      <c r="P8" s="79"/>
      <c r="Q8" s="79"/>
      <c r="R8" s="79"/>
      <c r="S8" s="125"/>
    </row>
    <row r="9" spans="1:19" ht="16" customHeight="1" thickBot="1" x14ac:dyDescent="0.25">
      <c r="B9" s="152" t="s">
        <v>156</v>
      </c>
      <c r="C9" s="153"/>
      <c r="D9" s="153"/>
      <c r="E9" s="218" t="s">
        <v>171</v>
      </c>
      <c r="F9" s="217">
        <f>'3 Needs'!J$21</f>
        <v>0.33333333333333331</v>
      </c>
      <c r="G9" s="74">
        <f>'3 Needs'!J$31</f>
        <v>0.33333333333333331</v>
      </c>
      <c r="H9" s="74">
        <f>'3 Needs'!J$41</f>
        <v>0.33333333333333331</v>
      </c>
      <c r="I9" s="74">
        <f>'3 Needs'!J$51</f>
        <v>0.33333333333333331</v>
      </c>
      <c r="J9" s="74">
        <f>'3 Needs'!J$61</f>
        <v>0.33333333333333331</v>
      </c>
      <c r="K9" s="74">
        <f>'3 Needs'!J$71</f>
        <v>0.33333333333333331</v>
      </c>
      <c r="L9" s="74">
        <f>'3 Needs'!J$81</f>
        <v>0.33333333333333331</v>
      </c>
      <c r="M9" s="74">
        <f>'3 Needs'!J$91</f>
        <v>0.33333333333333331</v>
      </c>
      <c r="N9" s="126">
        <f>'3 Needs'!J11</f>
        <v>0.33333333333333331</v>
      </c>
      <c r="O9" s="126">
        <f>IF(SUM(F9:M9)&gt;0,AVERAGE(F9:M9)," ")</f>
        <v>0.33333333333333331</v>
      </c>
      <c r="P9" s="79"/>
      <c r="Q9" s="79"/>
      <c r="R9" s="79"/>
      <c r="S9" s="125"/>
    </row>
    <row r="10" spans="1:19" ht="16" customHeight="1" thickBot="1" x14ac:dyDescent="0.25">
      <c r="B10" s="154"/>
      <c r="C10" s="155"/>
      <c r="D10" s="155"/>
      <c r="E10" s="219" t="s">
        <v>172</v>
      </c>
      <c r="F10" s="217">
        <f>'3 Needs'!J$22</f>
        <v>0.33333333333333331</v>
      </c>
      <c r="G10" s="74">
        <f>'3 Needs'!J$32</f>
        <v>0.33333333333333331</v>
      </c>
      <c r="H10" s="74">
        <f>'3 Needs'!J$42</f>
        <v>0.33333333333333331</v>
      </c>
      <c r="I10" s="74">
        <f>'3 Needs'!J$52</f>
        <v>0.33333333333333331</v>
      </c>
      <c r="J10" s="74">
        <f>'3 Needs'!J$62</f>
        <v>0.33333333333333331</v>
      </c>
      <c r="K10" s="74">
        <f>'3 Needs'!J$72</f>
        <v>0.33333333333333331</v>
      </c>
      <c r="L10" s="74">
        <f>'3 Needs'!J$82</f>
        <v>0.33333333333333331</v>
      </c>
      <c r="M10" s="74">
        <f>'3 Needs'!J$92</f>
        <v>0.33333333333333331</v>
      </c>
      <c r="N10" s="126">
        <f>'3 Needs'!J12</f>
        <v>0.33333333333333331</v>
      </c>
      <c r="O10" s="126">
        <f>IF(SUM(F10:M10)&gt;0,AVERAGE(F10:M10)," ")</f>
        <v>0.33333333333333331</v>
      </c>
      <c r="P10" s="79"/>
      <c r="Q10" s="79"/>
      <c r="R10" s="79"/>
      <c r="S10" s="125"/>
    </row>
    <row r="11" spans="1:19" ht="16" customHeight="1" thickBot="1" x14ac:dyDescent="0.25">
      <c r="B11" s="156"/>
      <c r="C11" s="157"/>
      <c r="D11" s="157"/>
      <c r="E11" s="220" t="s">
        <v>173</v>
      </c>
      <c r="F11" s="217">
        <f>'3 Needs'!J$23</f>
        <v>0.33333333333333331</v>
      </c>
      <c r="G11" s="74">
        <f>'3 Needs'!J$33</f>
        <v>0.33333333333333331</v>
      </c>
      <c r="H11" s="74">
        <f>'3 Needs'!J$43</f>
        <v>0.33333333333333331</v>
      </c>
      <c r="I11" s="74">
        <f>'3 Needs'!J$53</f>
        <v>0.33333333333333331</v>
      </c>
      <c r="J11" s="74">
        <f>'3 Needs'!J$63</f>
        <v>0.33333333333333331</v>
      </c>
      <c r="K11" s="74">
        <f>'3 Needs'!J$73</f>
        <v>0.33333333333333331</v>
      </c>
      <c r="L11" s="74">
        <f>'3 Needs'!J$83</f>
        <v>0.33333333333333331</v>
      </c>
      <c r="M11" s="74">
        <f>'3 Needs'!J$93</f>
        <v>0.33333333333333331</v>
      </c>
      <c r="N11" s="126">
        <f>'3 Needs'!J13</f>
        <v>0.33333333333333331</v>
      </c>
      <c r="O11" s="126">
        <f>IF(SUM(F11:M11)&gt;0,AVERAGE(F11:M11)," ")</f>
        <v>0.33333333333333331</v>
      </c>
      <c r="P11" s="79"/>
      <c r="Q11" s="79"/>
      <c r="R11" s="79"/>
      <c r="S11" s="125"/>
    </row>
    <row r="12" spans="1:19" ht="16" customHeight="1" x14ac:dyDescent="0.2">
      <c r="C12" s="62"/>
      <c r="D12" s="62"/>
      <c r="E12" s="63"/>
      <c r="F12" s="75"/>
      <c r="G12" s="75"/>
      <c r="H12" s="75"/>
      <c r="I12" s="75"/>
      <c r="J12" s="75"/>
      <c r="K12" s="75"/>
      <c r="L12" s="75"/>
      <c r="M12" s="75"/>
      <c r="N12" s="71"/>
      <c r="O12" s="71"/>
      <c r="P12" s="79"/>
      <c r="Q12" s="79"/>
      <c r="R12" s="79"/>
      <c r="S12" s="125"/>
    </row>
    <row r="13" spans="1:19" ht="16" customHeight="1" thickBot="1" x14ac:dyDescent="0.25">
      <c r="C13" s="67"/>
      <c r="D13" s="67"/>
      <c r="E13" s="63"/>
      <c r="F13" s="68"/>
      <c r="G13" s="68"/>
      <c r="H13" s="68"/>
      <c r="I13" s="68"/>
      <c r="J13" s="68"/>
      <c r="K13" s="68"/>
      <c r="L13" s="68"/>
      <c r="M13" s="68"/>
      <c r="N13" s="71"/>
      <c r="O13" s="71"/>
      <c r="P13" s="79"/>
      <c r="Q13" s="79"/>
      <c r="R13" s="79"/>
      <c r="S13" s="125"/>
    </row>
    <row r="14" spans="1:19" ht="16" customHeight="1" thickBot="1" x14ac:dyDescent="0.25">
      <c r="B14" s="158" t="s">
        <v>157</v>
      </c>
      <c r="C14" s="159"/>
      <c r="D14" s="159"/>
      <c r="E14" s="222" t="s">
        <v>174</v>
      </c>
      <c r="F14" s="221">
        <f>'4 Needs'!L$23</f>
        <v>0.25</v>
      </c>
      <c r="G14" s="73">
        <f>'4 Needs'!L$34</f>
        <v>0.25</v>
      </c>
      <c r="H14" s="73">
        <f>'4 Needs'!L$45</f>
        <v>0.25</v>
      </c>
      <c r="I14" s="73">
        <f>'4 Needs'!L$56</f>
        <v>0.25</v>
      </c>
      <c r="J14" s="73">
        <f>'4 Needs'!L$67</f>
        <v>0.25</v>
      </c>
      <c r="K14" s="73">
        <f>'4 Needs'!L$78</f>
        <v>0.25</v>
      </c>
      <c r="L14" s="73">
        <f>'4 Needs'!L$89</f>
        <v>0.25</v>
      </c>
      <c r="M14" s="73">
        <f>'4 Needs'!L$100</f>
        <v>0.25</v>
      </c>
      <c r="N14" s="72">
        <f>'4 Needs'!L12</f>
        <v>0.25</v>
      </c>
      <c r="O14" s="72">
        <f>IF(SUM(F14:M14)&gt;0,AVERAGE(F14:M14)," ")</f>
        <v>0.25</v>
      </c>
      <c r="P14" s="79"/>
      <c r="Q14" s="79"/>
      <c r="R14" s="79"/>
      <c r="S14" s="125"/>
    </row>
    <row r="15" spans="1:19" ht="16" customHeight="1" thickBot="1" x14ac:dyDescent="0.25">
      <c r="B15" s="160"/>
      <c r="C15" s="161"/>
      <c r="D15" s="161"/>
      <c r="E15" s="223" t="s">
        <v>175</v>
      </c>
      <c r="F15" s="221">
        <f>'4 Needs'!L$24</f>
        <v>0.25</v>
      </c>
      <c r="G15" s="73">
        <f>'4 Needs'!L$35</f>
        <v>0.25</v>
      </c>
      <c r="H15" s="73">
        <f>'4 Needs'!L$46</f>
        <v>0.25</v>
      </c>
      <c r="I15" s="73">
        <f>'4 Needs'!L$57</f>
        <v>0.25</v>
      </c>
      <c r="J15" s="73">
        <f>'4 Needs'!L$68</f>
        <v>0.25</v>
      </c>
      <c r="K15" s="73">
        <f>'4 Needs'!L$79</f>
        <v>0.25</v>
      </c>
      <c r="L15" s="73">
        <f>'4 Needs'!L$90</f>
        <v>0.25</v>
      </c>
      <c r="M15" s="73">
        <f>'4 Needs'!L$101</f>
        <v>0.25</v>
      </c>
      <c r="N15" s="72">
        <f>'4 Needs'!L13</f>
        <v>0.25</v>
      </c>
      <c r="O15" s="72">
        <f>IF(SUM(F15:M15)&gt;0,AVERAGE(F15:M15)," ")</f>
        <v>0.25</v>
      </c>
      <c r="P15" s="79"/>
      <c r="Q15" s="79"/>
      <c r="R15" s="79"/>
      <c r="S15" s="125"/>
    </row>
    <row r="16" spans="1:19" ht="16" customHeight="1" thickBot="1" x14ac:dyDescent="0.25">
      <c r="B16" s="160"/>
      <c r="C16" s="161"/>
      <c r="D16" s="161"/>
      <c r="E16" s="223" t="s">
        <v>176</v>
      </c>
      <c r="F16" s="221">
        <f>'4 Needs'!L$25</f>
        <v>0.25</v>
      </c>
      <c r="G16" s="73">
        <f>'4 Needs'!L$36</f>
        <v>0.25</v>
      </c>
      <c r="H16" s="73">
        <f>'4 Needs'!L$47</f>
        <v>0.25</v>
      </c>
      <c r="I16" s="73">
        <f>'4 Needs'!L$58</f>
        <v>0.25</v>
      </c>
      <c r="J16" s="73">
        <f>'4 Needs'!L$69</f>
        <v>0.25</v>
      </c>
      <c r="K16" s="73">
        <f>'4 Needs'!L$80</f>
        <v>0.25</v>
      </c>
      <c r="L16" s="73">
        <f>'4 Needs'!L$91</f>
        <v>0.25</v>
      </c>
      <c r="M16" s="73">
        <f>'4 Needs'!L$102</f>
        <v>0.25</v>
      </c>
      <c r="N16" s="72">
        <f>'4 Needs'!L14</f>
        <v>0.25</v>
      </c>
      <c r="O16" s="72">
        <f>IF(SUM(F16:M16)&gt;0,AVERAGE(F16:M16)," ")</f>
        <v>0.25</v>
      </c>
      <c r="P16" s="79"/>
      <c r="Q16" s="79"/>
      <c r="R16" s="79"/>
      <c r="S16" s="125"/>
    </row>
    <row r="17" spans="2:19" ht="16" customHeight="1" thickBot="1" x14ac:dyDescent="0.25">
      <c r="B17" s="162"/>
      <c r="C17" s="163"/>
      <c r="D17" s="163"/>
      <c r="E17" s="224" t="s">
        <v>177</v>
      </c>
      <c r="F17" s="221">
        <f>'4 Needs'!L$26</f>
        <v>0.25</v>
      </c>
      <c r="G17" s="73">
        <f>'4 Needs'!L$37</f>
        <v>0.25</v>
      </c>
      <c r="H17" s="73">
        <f>'4 Needs'!L$48</f>
        <v>0.25</v>
      </c>
      <c r="I17" s="73">
        <f>'4 Needs'!L$59</f>
        <v>0.25</v>
      </c>
      <c r="J17" s="73">
        <f>'4 Needs'!L$70</f>
        <v>0.25</v>
      </c>
      <c r="K17" s="73">
        <f>'4 Needs'!L$81</f>
        <v>0.25</v>
      </c>
      <c r="L17" s="73">
        <f>'4 Needs'!L$92</f>
        <v>0.25</v>
      </c>
      <c r="M17" s="73">
        <f>'4 Needs'!L$103</f>
        <v>0.25</v>
      </c>
      <c r="N17" s="72">
        <f>'4 Needs'!L15</f>
        <v>0.25</v>
      </c>
      <c r="O17" s="72">
        <f>IF(SUM(F17:M17)&gt;0,AVERAGE(F17:M17)," ")</f>
        <v>0.25</v>
      </c>
      <c r="P17" s="79"/>
      <c r="Q17" s="79"/>
      <c r="R17" s="79"/>
      <c r="S17" s="125"/>
    </row>
    <row r="18" spans="2:19" ht="16" customHeight="1" x14ac:dyDescent="0.2">
      <c r="C18" s="62"/>
      <c r="D18" s="62"/>
      <c r="E18" s="63"/>
      <c r="F18" s="75"/>
      <c r="G18" s="75"/>
      <c r="H18" s="75"/>
      <c r="I18" s="75"/>
      <c r="J18" s="75"/>
      <c r="K18" s="75"/>
      <c r="L18" s="75"/>
      <c r="M18" s="75"/>
      <c r="N18" s="71"/>
      <c r="O18" s="71"/>
      <c r="P18" s="79"/>
      <c r="Q18" s="79"/>
      <c r="R18" s="79"/>
      <c r="S18" s="125"/>
    </row>
    <row r="19" spans="2:19" ht="16" customHeight="1" thickBot="1" x14ac:dyDescent="0.25">
      <c r="F19" s="70"/>
      <c r="G19" s="70"/>
      <c r="H19" s="70"/>
      <c r="I19" s="70"/>
      <c r="J19" s="70"/>
      <c r="K19" s="70"/>
      <c r="L19" s="70"/>
      <c r="M19" s="70"/>
      <c r="N19" s="71"/>
      <c r="O19" s="71"/>
      <c r="P19" s="79"/>
      <c r="Q19" s="79"/>
      <c r="R19" s="79"/>
      <c r="S19" s="125"/>
    </row>
    <row r="20" spans="2:19" ht="16" customHeight="1" thickBot="1" x14ac:dyDescent="0.25">
      <c r="B20" s="164" t="s">
        <v>158</v>
      </c>
      <c r="C20" s="165"/>
      <c r="D20" s="165"/>
      <c r="E20" s="226" t="s">
        <v>178</v>
      </c>
      <c r="F20" s="225">
        <f>'5 Needs'!N$22</f>
        <v>0.2</v>
      </c>
      <c r="G20" s="130">
        <f>'5 Needs'!N$34</f>
        <v>0.2</v>
      </c>
      <c r="H20" s="130">
        <f>'5 Needs'!N$46</f>
        <v>0.2</v>
      </c>
      <c r="I20" s="130">
        <f>'5 Needs'!N$58</f>
        <v>0.2</v>
      </c>
      <c r="J20" s="130">
        <f>'5 Needs'!N$70</f>
        <v>0.2</v>
      </c>
      <c r="K20" s="130">
        <f>'5 Needs'!N$82</f>
        <v>0.2</v>
      </c>
      <c r="L20" s="130">
        <f>'5 Needs'!N$94</f>
        <v>0.2</v>
      </c>
      <c r="M20" s="130">
        <f>'5 Needs'!N$106</f>
        <v>0.2</v>
      </c>
      <c r="N20" s="131">
        <f>'5 Needs'!N12</f>
        <v>0.2</v>
      </c>
      <c r="O20" s="131">
        <f>IF(SUM(F20:M20)&gt;0,AVERAGE(F20:M20)," ")</f>
        <v>0.19999999999999998</v>
      </c>
      <c r="P20" s="79"/>
      <c r="Q20" s="79"/>
      <c r="R20" s="79"/>
      <c r="S20" s="125"/>
    </row>
    <row r="21" spans="2:19" ht="16" customHeight="1" thickBot="1" x14ac:dyDescent="0.25">
      <c r="B21" s="166"/>
      <c r="C21" s="167"/>
      <c r="D21" s="167"/>
      <c r="E21" s="227" t="s">
        <v>179</v>
      </c>
      <c r="F21" s="225">
        <f>'5 Needs'!N$23</f>
        <v>0.2</v>
      </c>
      <c r="G21" s="130">
        <f>'5 Needs'!N$35</f>
        <v>0.2</v>
      </c>
      <c r="H21" s="130">
        <f>'5 Needs'!N$47</f>
        <v>0.2</v>
      </c>
      <c r="I21" s="130">
        <f>'5 Needs'!N$59</f>
        <v>0.2</v>
      </c>
      <c r="J21" s="130">
        <f>'5 Needs'!N$71</f>
        <v>0.2</v>
      </c>
      <c r="K21" s="130">
        <f>'5 Needs'!N$83</f>
        <v>0.2</v>
      </c>
      <c r="L21" s="130">
        <f>'5 Needs'!N$95</f>
        <v>0.2</v>
      </c>
      <c r="M21" s="130">
        <f>'5 Needs'!N$107</f>
        <v>0.2</v>
      </c>
      <c r="N21" s="131">
        <f>'5 Needs'!N13</f>
        <v>0.2</v>
      </c>
      <c r="O21" s="131">
        <f>IF(SUM(F21:M21)&gt;0,AVERAGE(F21:M21)," ")</f>
        <v>0.19999999999999998</v>
      </c>
      <c r="P21" s="79"/>
      <c r="Q21" s="79"/>
      <c r="R21" s="79"/>
      <c r="S21" s="125"/>
    </row>
    <row r="22" spans="2:19" ht="16" customHeight="1" thickBot="1" x14ac:dyDescent="0.25">
      <c r="B22" s="166"/>
      <c r="C22" s="167"/>
      <c r="D22" s="167"/>
      <c r="E22" s="227" t="s">
        <v>180</v>
      </c>
      <c r="F22" s="225">
        <f>'5 Needs'!N$24</f>
        <v>0.2</v>
      </c>
      <c r="G22" s="130">
        <f>'5 Needs'!N$36</f>
        <v>0.2</v>
      </c>
      <c r="H22" s="130">
        <f>'5 Needs'!N$48</f>
        <v>0.2</v>
      </c>
      <c r="I22" s="130">
        <f>'5 Needs'!N$60</f>
        <v>0.2</v>
      </c>
      <c r="J22" s="130">
        <f>'5 Needs'!N$72</f>
        <v>0.2</v>
      </c>
      <c r="K22" s="130">
        <f>'5 Needs'!N$84</f>
        <v>0.2</v>
      </c>
      <c r="L22" s="130">
        <f>'5 Needs'!N$96</f>
        <v>0.2</v>
      </c>
      <c r="M22" s="130">
        <f>'5 Needs'!N$108</f>
        <v>0.2</v>
      </c>
      <c r="N22" s="131">
        <f>'5 Needs'!N14</f>
        <v>0.2</v>
      </c>
      <c r="O22" s="131">
        <f>IF(SUM(F22:M22)&gt;0,AVERAGE(F22:M22)," ")</f>
        <v>0.19999999999999998</v>
      </c>
      <c r="P22" s="79"/>
      <c r="Q22" s="79"/>
      <c r="R22" s="79"/>
      <c r="S22" s="125"/>
    </row>
    <row r="23" spans="2:19" ht="16" customHeight="1" thickBot="1" x14ac:dyDescent="0.25">
      <c r="B23" s="166"/>
      <c r="C23" s="167"/>
      <c r="D23" s="167"/>
      <c r="E23" s="227" t="s">
        <v>181</v>
      </c>
      <c r="F23" s="225">
        <f>'5 Needs'!N$25</f>
        <v>0.2</v>
      </c>
      <c r="G23" s="130">
        <f>'5 Needs'!N$37</f>
        <v>0.2</v>
      </c>
      <c r="H23" s="130">
        <f>'5 Needs'!N$49</f>
        <v>0.2</v>
      </c>
      <c r="I23" s="130">
        <f>'5 Needs'!N$61</f>
        <v>0.2</v>
      </c>
      <c r="J23" s="130">
        <f>'5 Needs'!N$73</f>
        <v>0.2</v>
      </c>
      <c r="K23" s="130">
        <f>'5 Needs'!N$85</f>
        <v>0.2</v>
      </c>
      <c r="L23" s="130">
        <f>'5 Needs'!N$97</f>
        <v>0.2</v>
      </c>
      <c r="M23" s="130">
        <f>'5 Needs'!N$109</f>
        <v>0.2</v>
      </c>
      <c r="N23" s="131">
        <f>'5 Needs'!N15</f>
        <v>0.2</v>
      </c>
      <c r="O23" s="131">
        <f>IF(SUM(F23:M23)&gt;0,AVERAGE(F23:M23)," ")</f>
        <v>0.19999999999999998</v>
      </c>
      <c r="P23" s="79"/>
      <c r="Q23" s="79"/>
      <c r="R23" s="79"/>
      <c r="S23" s="125"/>
    </row>
    <row r="24" spans="2:19" ht="16" customHeight="1" thickBot="1" x14ac:dyDescent="0.25">
      <c r="B24" s="168"/>
      <c r="C24" s="169"/>
      <c r="D24" s="169"/>
      <c r="E24" s="228" t="s">
        <v>182</v>
      </c>
      <c r="F24" s="225">
        <f>'5 Needs'!N$26</f>
        <v>0.2</v>
      </c>
      <c r="G24" s="130">
        <f>'5 Needs'!N$38</f>
        <v>0.2</v>
      </c>
      <c r="H24" s="130">
        <f>'5 Needs'!N$50</f>
        <v>0.2</v>
      </c>
      <c r="I24" s="130">
        <f>'5 Needs'!N$62</f>
        <v>0.2</v>
      </c>
      <c r="J24" s="130">
        <f>'5 Needs'!N$74</f>
        <v>0.2</v>
      </c>
      <c r="K24" s="130">
        <f>'5 Needs'!N$86</f>
        <v>0.2</v>
      </c>
      <c r="L24" s="130">
        <f>'5 Needs'!N$98</f>
        <v>0.2</v>
      </c>
      <c r="M24" s="130">
        <f>'5 Needs'!N$110</f>
        <v>0.2</v>
      </c>
      <c r="N24" s="131">
        <f>'5 Needs'!N16</f>
        <v>0.2</v>
      </c>
      <c r="O24" s="131">
        <f>IF(SUM(F24:M24)&gt;0,AVERAGE(F24:M24)," ")</f>
        <v>0.19999999999999998</v>
      </c>
      <c r="P24" s="79"/>
      <c r="Q24" s="79"/>
      <c r="R24" s="79"/>
      <c r="S24" s="125"/>
    </row>
    <row r="25" spans="2:19" ht="16" customHeight="1" x14ac:dyDescent="0.2">
      <c r="F25" s="70"/>
      <c r="G25" s="70"/>
      <c r="H25" s="70"/>
      <c r="I25" s="70"/>
      <c r="J25" s="70"/>
      <c r="K25" s="70"/>
      <c r="L25" s="70"/>
      <c r="M25" s="70"/>
      <c r="N25" s="71"/>
      <c r="O25" s="71"/>
      <c r="P25" s="79"/>
      <c r="Q25" s="79"/>
      <c r="R25" s="79"/>
      <c r="S25" s="125"/>
    </row>
    <row r="26" spans="2:19" ht="17" thickBot="1" x14ac:dyDescent="0.25">
      <c r="P26" s="79"/>
      <c r="Q26" s="79"/>
      <c r="R26" s="79"/>
      <c r="S26" s="125"/>
    </row>
    <row r="27" spans="2:19" ht="16" customHeight="1" thickBot="1" x14ac:dyDescent="0.25">
      <c r="B27" s="170" t="s">
        <v>160</v>
      </c>
      <c r="C27" s="171"/>
      <c r="D27" s="171"/>
      <c r="E27" s="230" t="s">
        <v>183</v>
      </c>
      <c r="F27" s="229">
        <f>'6 Needs'!P$24</f>
        <v>0.16666666666666669</v>
      </c>
      <c r="G27" s="133">
        <f>'6 Needs'!P$36</f>
        <v>0.16666666666666669</v>
      </c>
      <c r="H27" s="133">
        <f>'6 Needs'!P$48</f>
        <v>0.16666666666666669</v>
      </c>
      <c r="I27" s="133">
        <f>'6 Needs'!P$60</f>
        <v>0.16666666666666669</v>
      </c>
      <c r="J27" s="133">
        <f>'6 Needs'!P$72</f>
        <v>0.16666666666666669</v>
      </c>
      <c r="K27" s="133">
        <f>'6 Needs'!P$84</f>
        <v>0.16666666666666669</v>
      </c>
      <c r="L27" s="133">
        <f>'6 Needs'!P$96</f>
        <v>0.16666666666666669</v>
      </c>
      <c r="M27" s="133">
        <f>'6 Needs'!P$108</f>
        <v>0.16666666666666669</v>
      </c>
      <c r="N27" s="134">
        <f>'6 Needs'!P13</f>
        <v>0.16666666666666669</v>
      </c>
      <c r="O27" s="134">
        <f t="shared" ref="O27:O32" si="0">IF(SUM(F27:M27)&gt;0,AVERAGE(F27:M27)," ")</f>
        <v>0.16666666666666671</v>
      </c>
      <c r="P27" s="79"/>
      <c r="Q27" s="79"/>
      <c r="R27" s="79"/>
      <c r="S27" s="125"/>
    </row>
    <row r="28" spans="2:19" ht="16" customHeight="1" thickBot="1" x14ac:dyDescent="0.25">
      <c r="B28" s="172"/>
      <c r="C28" s="173"/>
      <c r="D28" s="173"/>
      <c r="E28" s="231" t="s">
        <v>184</v>
      </c>
      <c r="F28" s="229">
        <f>'6 Needs'!P$25</f>
        <v>0.16666666666666669</v>
      </c>
      <c r="G28" s="133">
        <f>'6 Needs'!P$37</f>
        <v>0.16666666666666669</v>
      </c>
      <c r="H28" s="133">
        <f>'6 Needs'!P$49</f>
        <v>0.16666666666666669</v>
      </c>
      <c r="I28" s="133">
        <f>'6 Needs'!P$61</f>
        <v>0.16666666666666669</v>
      </c>
      <c r="J28" s="133">
        <f>'6 Needs'!P$73</f>
        <v>0.16666666666666669</v>
      </c>
      <c r="K28" s="133">
        <f>'6 Needs'!P$85</f>
        <v>0.16666666666666669</v>
      </c>
      <c r="L28" s="133">
        <f>'6 Needs'!P$97</f>
        <v>0.16666666666666669</v>
      </c>
      <c r="M28" s="133">
        <f>'6 Needs'!P$109</f>
        <v>0.16666666666666669</v>
      </c>
      <c r="N28" s="134">
        <f>'6 Needs'!P14</f>
        <v>0.16666666666666669</v>
      </c>
      <c r="O28" s="134">
        <f t="shared" si="0"/>
        <v>0.16666666666666671</v>
      </c>
      <c r="P28" s="79"/>
      <c r="Q28" s="79"/>
      <c r="R28" s="79"/>
      <c r="S28" s="125"/>
    </row>
    <row r="29" spans="2:19" ht="16" customHeight="1" thickBot="1" x14ac:dyDescent="0.25">
      <c r="B29" s="172"/>
      <c r="C29" s="173"/>
      <c r="D29" s="173"/>
      <c r="E29" s="231" t="s">
        <v>185</v>
      </c>
      <c r="F29" s="229">
        <f>'6 Needs'!P$26</f>
        <v>0.16666666666666669</v>
      </c>
      <c r="G29" s="133">
        <f>'6 Needs'!P$38</f>
        <v>0.16666666666666669</v>
      </c>
      <c r="H29" s="133">
        <f>'6 Needs'!P$50</f>
        <v>0.16666666666666669</v>
      </c>
      <c r="I29" s="133">
        <f>'6 Needs'!P$62</f>
        <v>0.16666666666666669</v>
      </c>
      <c r="J29" s="133">
        <f>'6 Needs'!P$74</f>
        <v>0.16666666666666669</v>
      </c>
      <c r="K29" s="133">
        <f>'6 Needs'!P$86</f>
        <v>0.16666666666666669</v>
      </c>
      <c r="L29" s="133">
        <f>'6 Needs'!P$98</f>
        <v>0.16666666666666669</v>
      </c>
      <c r="M29" s="133">
        <f>'6 Needs'!P$110</f>
        <v>0.16666666666666669</v>
      </c>
      <c r="N29" s="134">
        <f>'6 Needs'!P15</f>
        <v>0.16666666666666669</v>
      </c>
      <c r="O29" s="134">
        <f t="shared" si="0"/>
        <v>0.16666666666666671</v>
      </c>
      <c r="P29" s="79"/>
      <c r="Q29" s="79"/>
      <c r="R29" s="79"/>
      <c r="S29" s="125"/>
    </row>
    <row r="30" spans="2:19" ht="16" customHeight="1" thickBot="1" x14ac:dyDescent="0.25">
      <c r="B30" s="172"/>
      <c r="C30" s="173"/>
      <c r="D30" s="173"/>
      <c r="E30" s="231" t="s">
        <v>186</v>
      </c>
      <c r="F30" s="229">
        <f>'6 Needs'!P$27</f>
        <v>0.16666666666666669</v>
      </c>
      <c r="G30" s="133">
        <f>'6 Needs'!P$39</f>
        <v>0.16666666666666669</v>
      </c>
      <c r="H30" s="133">
        <f>'6 Needs'!P$51</f>
        <v>0.16666666666666669</v>
      </c>
      <c r="I30" s="133">
        <f>'6 Needs'!P$63</f>
        <v>0.16666666666666669</v>
      </c>
      <c r="J30" s="133">
        <f>'6 Needs'!P$75</f>
        <v>0.16666666666666669</v>
      </c>
      <c r="K30" s="133">
        <f>'6 Needs'!P$87</f>
        <v>0.16666666666666669</v>
      </c>
      <c r="L30" s="133">
        <f>'6 Needs'!P$99</f>
        <v>0.16666666666666669</v>
      </c>
      <c r="M30" s="133">
        <f>'6 Needs'!P$111</f>
        <v>0.16666666666666669</v>
      </c>
      <c r="N30" s="134">
        <f>'6 Needs'!P16</f>
        <v>0.16666666666666669</v>
      </c>
      <c r="O30" s="134">
        <f t="shared" si="0"/>
        <v>0.16666666666666671</v>
      </c>
      <c r="P30" s="79"/>
      <c r="Q30" s="79"/>
      <c r="R30" s="79"/>
      <c r="S30" s="125"/>
    </row>
    <row r="31" spans="2:19" ht="16" customHeight="1" thickBot="1" x14ac:dyDescent="0.25">
      <c r="B31" s="172"/>
      <c r="C31" s="173"/>
      <c r="D31" s="173"/>
      <c r="E31" s="231" t="s">
        <v>187</v>
      </c>
      <c r="F31" s="229">
        <f>'6 Needs'!P$28</f>
        <v>0.16666666666666669</v>
      </c>
      <c r="G31" s="133">
        <f>'6 Needs'!P$40</f>
        <v>0.16666666666666669</v>
      </c>
      <c r="H31" s="133">
        <f>'6 Needs'!P$52</f>
        <v>0.16666666666666669</v>
      </c>
      <c r="I31" s="133">
        <f>'6 Needs'!P$64</f>
        <v>0.16666666666666669</v>
      </c>
      <c r="J31" s="133">
        <f>'6 Needs'!P$76</f>
        <v>0.16666666666666669</v>
      </c>
      <c r="K31" s="133">
        <f>'6 Needs'!P$88</f>
        <v>0.16666666666666669</v>
      </c>
      <c r="L31" s="133">
        <f>'6 Needs'!P$100</f>
        <v>0.16666666666666669</v>
      </c>
      <c r="M31" s="133">
        <f>'6 Needs'!P$112</f>
        <v>0.16666666666666669</v>
      </c>
      <c r="N31" s="134">
        <f>'6 Needs'!P17</f>
        <v>0.16666666666666669</v>
      </c>
      <c r="O31" s="134">
        <f t="shared" si="0"/>
        <v>0.16666666666666671</v>
      </c>
      <c r="P31" s="79"/>
      <c r="Q31" s="79"/>
      <c r="R31" s="79"/>
      <c r="S31" s="125"/>
    </row>
    <row r="32" spans="2:19" ht="16" customHeight="1" thickBot="1" x14ac:dyDescent="0.25">
      <c r="B32" s="174"/>
      <c r="C32" s="175"/>
      <c r="D32" s="175"/>
      <c r="E32" s="232" t="s">
        <v>188</v>
      </c>
      <c r="F32" s="229">
        <f>'6 Needs'!P$29</f>
        <v>0.16666666666666669</v>
      </c>
      <c r="G32" s="133">
        <f>'6 Needs'!P$41</f>
        <v>0.16666666666666669</v>
      </c>
      <c r="H32" s="133">
        <f>'6 Needs'!P$53</f>
        <v>0.16666666666666669</v>
      </c>
      <c r="I32" s="133">
        <f>'6 Needs'!P$65</f>
        <v>0.16666666666666669</v>
      </c>
      <c r="J32" s="133">
        <f>'6 Needs'!P$77</f>
        <v>0.16666666666666669</v>
      </c>
      <c r="K32" s="133">
        <f>'6 Needs'!P$89</f>
        <v>0.16666666666666669</v>
      </c>
      <c r="L32" s="133">
        <f>'6 Needs'!P$101</f>
        <v>0.16666666666666669</v>
      </c>
      <c r="M32" s="133">
        <f>'6 Needs'!P$113</f>
        <v>0.16666666666666669</v>
      </c>
      <c r="N32" s="134">
        <f>'6 Needs'!P18</f>
        <v>0.16666666666666669</v>
      </c>
      <c r="O32" s="134">
        <f t="shared" si="0"/>
        <v>0.16666666666666671</v>
      </c>
      <c r="P32" s="79"/>
      <c r="Q32" s="79"/>
      <c r="R32" s="79"/>
      <c r="S32" s="125"/>
    </row>
    <row r="33" spans="2:19" x14ac:dyDescent="0.2">
      <c r="P33" s="79"/>
      <c r="Q33" s="79"/>
      <c r="R33" s="79"/>
      <c r="S33" s="125"/>
    </row>
    <row r="34" spans="2:19" ht="17" thickBot="1" x14ac:dyDescent="0.25"/>
    <row r="35" spans="2:19" ht="16" customHeight="1" thickBot="1" x14ac:dyDescent="0.25">
      <c r="B35" s="176" t="s">
        <v>161</v>
      </c>
      <c r="C35" s="177"/>
      <c r="D35" s="177"/>
      <c r="E35" s="234" t="s">
        <v>189</v>
      </c>
      <c r="F35" s="233">
        <f>'7 Needs'!R27</f>
        <v>0.14285714285714285</v>
      </c>
      <c r="G35" s="135">
        <f>'7 Needs'!R40</f>
        <v>0.14285714285714285</v>
      </c>
      <c r="H35" s="135">
        <f>'7 Needs'!R53</f>
        <v>0.14285714285714285</v>
      </c>
      <c r="I35" s="135">
        <f>'7 Needs'!R66</f>
        <v>0.14285714285714285</v>
      </c>
      <c r="J35" s="135">
        <f>'7 Needs'!R79</f>
        <v>0.14285714285714285</v>
      </c>
      <c r="K35" s="135">
        <f>'7 Needs'!R92</f>
        <v>0.14285714285714285</v>
      </c>
      <c r="L35" s="135">
        <f>'7 Needs'!R105</f>
        <v>0.14285714285714285</v>
      </c>
      <c r="M35" s="135">
        <f>'7 Needs'!R118</f>
        <v>0.14285714285714285</v>
      </c>
      <c r="N35" s="136">
        <f>'7 Needs'!R14</f>
        <v>0.14285714285714285</v>
      </c>
      <c r="O35" s="136">
        <f t="shared" ref="O35:O41" si="1">IF(SUM(F35:M35)&gt;0,AVERAGE(F35:M35)," ")</f>
        <v>0.14285714285714282</v>
      </c>
      <c r="P35" s="79"/>
      <c r="Q35" s="79"/>
      <c r="R35" s="79"/>
      <c r="S35" s="125"/>
    </row>
    <row r="36" spans="2:19" ht="16" customHeight="1" thickBot="1" x14ac:dyDescent="0.25">
      <c r="B36" s="178"/>
      <c r="C36" s="179"/>
      <c r="D36" s="179"/>
      <c r="E36" s="235" t="s">
        <v>190</v>
      </c>
      <c r="F36" s="233">
        <f>'7 Needs'!R28</f>
        <v>0.14285714285714285</v>
      </c>
      <c r="G36" s="135">
        <f>'7 Needs'!R41</f>
        <v>0.14285714285714285</v>
      </c>
      <c r="H36" s="135">
        <f>'7 Needs'!R54</f>
        <v>0.14285714285714285</v>
      </c>
      <c r="I36" s="135">
        <f>'7 Needs'!R67</f>
        <v>0.14285714285714285</v>
      </c>
      <c r="J36" s="135">
        <f>'7 Needs'!R80</f>
        <v>0.14285714285714285</v>
      </c>
      <c r="K36" s="135">
        <f>'7 Needs'!R93</f>
        <v>0.14285714285714285</v>
      </c>
      <c r="L36" s="135">
        <f>'7 Needs'!R106</f>
        <v>0.14285714285714285</v>
      </c>
      <c r="M36" s="135">
        <f>'7 Needs'!R119</f>
        <v>0.14285714285714285</v>
      </c>
      <c r="N36" s="136">
        <f>'7 Needs'!R15</f>
        <v>0.14285714285714285</v>
      </c>
      <c r="O36" s="136">
        <f t="shared" si="1"/>
        <v>0.14285714285714282</v>
      </c>
      <c r="P36" s="79"/>
      <c r="Q36" s="79"/>
      <c r="R36" s="79"/>
      <c r="S36" s="125"/>
    </row>
    <row r="37" spans="2:19" ht="16" customHeight="1" thickBot="1" x14ac:dyDescent="0.25">
      <c r="B37" s="178"/>
      <c r="C37" s="179"/>
      <c r="D37" s="179"/>
      <c r="E37" s="235" t="s">
        <v>191</v>
      </c>
      <c r="F37" s="233">
        <f>'7 Needs'!R29</f>
        <v>0.14285714285714285</v>
      </c>
      <c r="G37" s="135">
        <f>'7 Needs'!R42</f>
        <v>0.14285714285714285</v>
      </c>
      <c r="H37" s="135">
        <f>'7 Needs'!R55</f>
        <v>0.14285714285714285</v>
      </c>
      <c r="I37" s="135">
        <f>'7 Needs'!R68</f>
        <v>0.14285714285714285</v>
      </c>
      <c r="J37" s="135">
        <f>'7 Needs'!R81</f>
        <v>0.14285714285714285</v>
      </c>
      <c r="K37" s="135">
        <f>'7 Needs'!R94</f>
        <v>0.14285714285714285</v>
      </c>
      <c r="L37" s="135">
        <f>'7 Needs'!R107</f>
        <v>0.14285714285714285</v>
      </c>
      <c r="M37" s="135">
        <f>'7 Needs'!R120</f>
        <v>0.14285714285714285</v>
      </c>
      <c r="N37" s="136">
        <f>'7 Needs'!R16</f>
        <v>0.14285714285714285</v>
      </c>
      <c r="O37" s="136">
        <f t="shared" si="1"/>
        <v>0.14285714285714282</v>
      </c>
      <c r="P37" s="79"/>
      <c r="Q37" s="79"/>
      <c r="R37" s="79"/>
      <c r="S37" s="125"/>
    </row>
    <row r="38" spans="2:19" ht="16" customHeight="1" thickBot="1" x14ac:dyDescent="0.25">
      <c r="B38" s="178"/>
      <c r="C38" s="179"/>
      <c r="D38" s="179"/>
      <c r="E38" s="235" t="s">
        <v>192</v>
      </c>
      <c r="F38" s="233">
        <f>'7 Needs'!R30</f>
        <v>0.14285714285714285</v>
      </c>
      <c r="G38" s="135">
        <f>'7 Needs'!R43</f>
        <v>0.14285714285714285</v>
      </c>
      <c r="H38" s="135">
        <f>'7 Needs'!R56</f>
        <v>0.14285714285714285</v>
      </c>
      <c r="I38" s="135">
        <f>'7 Needs'!R69</f>
        <v>0.14285714285714285</v>
      </c>
      <c r="J38" s="135">
        <f>'7 Needs'!R82</f>
        <v>0.14285714285714285</v>
      </c>
      <c r="K38" s="135">
        <f>'7 Needs'!R95</f>
        <v>0.14285714285714285</v>
      </c>
      <c r="L38" s="135">
        <f>'7 Needs'!R108</f>
        <v>0.14285714285714285</v>
      </c>
      <c r="M38" s="135">
        <f>'7 Needs'!R121</f>
        <v>0.14285714285714285</v>
      </c>
      <c r="N38" s="136">
        <f>'7 Needs'!R17</f>
        <v>0.14285714285714285</v>
      </c>
      <c r="O38" s="136">
        <f t="shared" si="1"/>
        <v>0.14285714285714282</v>
      </c>
      <c r="P38" s="79"/>
      <c r="Q38" s="79"/>
      <c r="R38" s="79"/>
      <c r="S38" s="125"/>
    </row>
    <row r="39" spans="2:19" ht="16" customHeight="1" thickBot="1" x14ac:dyDescent="0.25">
      <c r="B39" s="178"/>
      <c r="C39" s="179"/>
      <c r="D39" s="179"/>
      <c r="E39" s="235" t="s">
        <v>193</v>
      </c>
      <c r="F39" s="233">
        <f>'7 Needs'!R31</f>
        <v>0.14285714285714285</v>
      </c>
      <c r="G39" s="135">
        <f>'7 Needs'!R44</f>
        <v>0.14285714285714285</v>
      </c>
      <c r="H39" s="135">
        <f>'7 Needs'!R57</f>
        <v>0.14285714285714285</v>
      </c>
      <c r="I39" s="135">
        <f>'7 Needs'!R70</f>
        <v>0.14285714285714285</v>
      </c>
      <c r="J39" s="135">
        <f>'7 Needs'!R83</f>
        <v>0.14285714285714285</v>
      </c>
      <c r="K39" s="135">
        <f>'7 Needs'!R96</f>
        <v>0.14285714285714285</v>
      </c>
      <c r="L39" s="135">
        <f>'7 Needs'!R109</f>
        <v>0.14285714285714285</v>
      </c>
      <c r="M39" s="135">
        <f>'7 Needs'!R122</f>
        <v>0.14285714285714285</v>
      </c>
      <c r="N39" s="136">
        <f>'7 Needs'!R18</f>
        <v>0.14285714285714285</v>
      </c>
      <c r="O39" s="136">
        <f t="shared" si="1"/>
        <v>0.14285714285714282</v>
      </c>
      <c r="P39" s="79"/>
      <c r="Q39" s="79"/>
      <c r="R39" s="79"/>
      <c r="S39" s="125"/>
    </row>
    <row r="40" spans="2:19" ht="16" customHeight="1" thickBot="1" x14ac:dyDescent="0.25">
      <c r="B40" s="178"/>
      <c r="C40" s="179"/>
      <c r="D40" s="179"/>
      <c r="E40" s="235" t="s">
        <v>194</v>
      </c>
      <c r="F40" s="233">
        <f>'7 Needs'!R32</f>
        <v>0.14285714285714285</v>
      </c>
      <c r="G40" s="135">
        <f>'7 Needs'!R45</f>
        <v>0.14285714285714285</v>
      </c>
      <c r="H40" s="135">
        <f>'7 Needs'!R58</f>
        <v>0.14285714285714285</v>
      </c>
      <c r="I40" s="135">
        <f>'7 Needs'!R71</f>
        <v>0.14285714285714285</v>
      </c>
      <c r="J40" s="135">
        <f>'7 Needs'!R84</f>
        <v>0.14285714285714285</v>
      </c>
      <c r="K40" s="135">
        <f>'7 Needs'!R97</f>
        <v>0.14285714285714285</v>
      </c>
      <c r="L40" s="135">
        <f>'7 Needs'!R110</f>
        <v>0.14285714285714285</v>
      </c>
      <c r="M40" s="135">
        <f>'7 Needs'!R123</f>
        <v>0.14285714285714285</v>
      </c>
      <c r="N40" s="136">
        <f>'7 Needs'!R19</f>
        <v>0.14285714285714285</v>
      </c>
      <c r="O40" s="136">
        <f t="shared" si="1"/>
        <v>0.14285714285714282</v>
      </c>
      <c r="P40" s="79"/>
      <c r="Q40" s="79"/>
      <c r="R40" s="79"/>
      <c r="S40" s="125"/>
    </row>
    <row r="41" spans="2:19" ht="16" customHeight="1" thickBot="1" x14ac:dyDescent="0.25">
      <c r="B41" s="180"/>
      <c r="C41" s="181"/>
      <c r="D41" s="181"/>
      <c r="E41" s="236" t="s">
        <v>195</v>
      </c>
      <c r="F41" s="233">
        <f>'7 Needs'!R33</f>
        <v>0.14285714285714285</v>
      </c>
      <c r="G41" s="135">
        <f>'7 Needs'!R46</f>
        <v>0.14285714285714285</v>
      </c>
      <c r="H41" s="135">
        <f>'7 Needs'!R59</f>
        <v>0.14285714285714285</v>
      </c>
      <c r="I41" s="135">
        <f>'7 Needs'!R72</f>
        <v>0.14285714285714285</v>
      </c>
      <c r="J41" s="135">
        <f>'7 Needs'!R85</f>
        <v>0.14285714285714285</v>
      </c>
      <c r="K41" s="135">
        <f>'7 Needs'!R98</f>
        <v>0.14285714285714285</v>
      </c>
      <c r="L41" s="135">
        <f>'7 Needs'!R111</f>
        <v>0.14285714285714285</v>
      </c>
      <c r="M41" s="135">
        <f>'7 Needs'!R124</f>
        <v>0.14285714285714285</v>
      </c>
      <c r="N41" s="136">
        <f>'7 Needs'!R20</f>
        <v>0.14285714285714285</v>
      </c>
      <c r="O41" s="136">
        <f t="shared" si="1"/>
        <v>0.14285714285714282</v>
      </c>
      <c r="P41" s="79"/>
      <c r="Q41" s="79"/>
      <c r="R41" s="79"/>
      <c r="S41" s="125"/>
    </row>
    <row r="43" spans="2:19" ht="17" thickBot="1" x14ac:dyDescent="0.25"/>
    <row r="44" spans="2:19" ht="16" customHeight="1" thickBot="1" x14ac:dyDescent="0.25">
      <c r="B44" s="184" t="s">
        <v>197</v>
      </c>
      <c r="C44" s="185"/>
      <c r="D44" s="185"/>
      <c r="E44" s="238" t="s">
        <v>198</v>
      </c>
      <c r="F44" s="237">
        <f>'8 Needs'!T29</f>
        <v>0.125</v>
      </c>
      <c r="G44" s="186">
        <f>'8 Needs'!T43</f>
        <v>0.125</v>
      </c>
      <c r="H44" s="186">
        <f>'8 Needs'!T57</f>
        <v>0.125</v>
      </c>
      <c r="I44" s="186">
        <f>'8 Needs'!T71</f>
        <v>0.125</v>
      </c>
      <c r="J44" s="186">
        <f>'8 Needs'!T85</f>
        <v>0.125</v>
      </c>
      <c r="K44" s="186">
        <f>'8 Needs'!T99</f>
        <v>0.125</v>
      </c>
      <c r="L44" s="186">
        <f>'8 Needs'!T113</f>
        <v>0.125</v>
      </c>
      <c r="M44" s="192">
        <f>'8 Needs'!T127</f>
        <v>0.125</v>
      </c>
      <c r="N44" s="187">
        <f>'8 Needs'!T15</f>
        <v>0.125</v>
      </c>
      <c r="O44" s="187">
        <f>IF(SUM(F44:M44)&gt;0,AVERAGE(F44:M44)," ")</f>
        <v>0.125</v>
      </c>
      <c r="P44" s="79"/>
      <c r="Q44" s="79"/>
      <c r="R44" s="79"/>
      <c r="S44" s="125"/>
    </row>
    <row r="45" spans="2:19" ht="16" customHeight="1" thickBot="1" x14ac:dyDescent="0.25">
      <c r="B45" s="188"/>
      <c r="C45" s="189"/>
      <c r="D45" s="189"/>
      <c r="E45" s="239" t="s">
        <v>199</v>
      </c>
      <c r="F45" s="237">
        <f>'8 Needs'!T30</f>
        <v>0.125</v>
      </c>
      <c r="G45" s="186">
        <f>'8 Needs'!T44</f>
        <v>0.125</v>
      </c>
      <c r="H45" s="186">
        <f>'8 Needs'!T58</f>
        <v>0.125</v>
      </c>
      <c r="I45" s="186">
        <f>'8 Needs'!T72</f>
        <v>0.125</v>
      </c>
      <c r="J45" s="186">
        <f>'8 Needs'!T86</f>
        <v>0.125</v>
      </c>
      <c r="K45" s="186">
        <f>'8 Needs'!T100</f>
        <v>0.125</v>
      </c>
      <c r="L45" s="186">
        <f>'8 Needs'!T114</f>
        <v>0.125</v>
      </c>
      <c r="M45" s="192">
        <f>'8 Needs'!T128</f>
        <v>0.125</v>
      </c>
      <c r="N45" s="187">
        <f>'8 Needs'!T16</f>
        <v>0.125</v>
      </c>
      <c r="O45" s="187">
        <f t="shared" ref="O45:O51" si="2">IF(SUM(F45:M45)&gt;0,AVERAGE(F45:M45)," ")</f>
        <v>0.125</v>
      </c>
      <c r="P45" s="79"/>
      <c r="Q45" s="79"/>
      <c r="R45" s="79"/>
      <c r="S45" s="125"/>
    </row>
    <row r="46" spans="2:19" ht="16" customHeight="1" thickBot="1" x14ac:dyDescent="0.25">
      <c r="B46" s="188"/>
      <c r="C46" s="189"/>
      <c r="D46" s="189"/>
      <c r="E46" s="239" t="s">
        <v>200</v>
      </c>
      <c r="F46" s="237">
        <f>'8 Needs'!T31</f>
        <v>0.125</v>
      </c>
      <c r="G46" s="186">
        <f>'8 Needs'!T45</f>
        <v>0.125</v>
      </c>
      <c r="H46" s="186">
        <f>'8 Needs'!T59</f>
        <v>0.125</v>
      </c>
      <c r="I46" s="186">
        <f>'8 Needs'!T73</f>
        <v>0.125</v>
      </c>
      <c r="J46" s="186">
        <f>'8 Needs'!T87</f>
        <v>0.125</v>
      </c>
      <c r="K46" s="186">
        <f>'8 Needs'!T101</f>
        <v>0.125</v>
      </c>
      <c r="L46" s="186">
        <f>'8 Needs'!T115</f>
        <v>0.125</v>
      </c>
      <c r="M46" s="192">
        <f>'8 Needs'!T129</f>
        <v>0.125</v>
      </c>
      <c r="N46" s="187">
        <f>'8 Needs'!T17</f>
        <v>0.125</v>
      </c>
      <c r="O46" s="187">
        <f t="shared" si="2"/>
        <v>0.125</v>
      </c>
      <c r="P46" s="79"/>
      <c r="Q46" s="79"/>
      <c r="R46" s="79"/>
      <c r="S46" s="125"/>
    </row>
    <row r="47" spans="2:19" ht="16" customHeight="1" thickBot="1" x14ac:dyDescent="0.25">
      <c r="B47" s="188"/>
      <c r="C47" s="189"/>
      <c r="D47" s="189"/>
      <c r="E47" s="239" t="s">
        <v>201</v>
      </c>
      <c r="F47" s="237">
        <f>'8 Needs'!T32</f>
        <v>0.125</v>
      </c>
      <c r="G47" s="186">
        <f>'8 Needs'!T46</f>
        <v>0.125</v>
      </c>
      <c r="H47" s="186">
        <f>'8 Needs'!T60</f>
        <v>0.125</v>
      </c>
      <c r="I47" s="186">
        <f>'8 Needs'!T74</f>
        <v>0.125</v>
      </c>
      <c r="J47" s="186">
        <f>'8 Needs'!T88</f>
        <v>0.125</v>
      </c>
      <c r="K47" s="186">
        <f>'8 Needs'!T102</f>
        <v>0.125</v>
      </c>
      <c r="L47" s="186">
        <f>'8 Needs'!T116</f>
        <v>0.125</v>
      </c>
      <c r="M47" s="192">
        <f>'8 Needs'!T130</f>
        <v>0.125</v>
      </c>
      <c r="N47" s="187">
        <f>'8 Needs'!T18</f>
        <v>0.125</v>
      </c>
      <c r="O47" s="187">
        <f t="shared" si="2"/>
        <v>0.125</v>
      </c>
      <c r="P47" s="79"/>
      <c r="Q47" s="79"/>
      <c r="R47" s="79"/>
      <c r="S47" s="125"/>
    </row>
    <row r="48" spans="2:19" ht="16" customHeight="1" thickBot="1" x14ac:dyDescent="0.25">
      <c r="B48" s="188"/>
      <c r="C48" s="189"/>
      <c r="D48" s="189"/>
      <c r="E48" s="239" t="s">
        <v>202</v>
      </c>
      <c r="F48" s="237">
        <f>'8 Needs'!T33</f>
        <v>0.125</v>
      </c>
      <c r="G48" s="186">
        <f>'8 Needs'!T47</f>
        <v>0.125</v>
      </c>
      <c r="H48" s="186">
        <f>'8 Needs'!T61</f>
        <v>0.125</v>
      </c>
      <c r="I48" s="186">
        <f>'8 Needs'!T75</f>
        <v>0.125</v>
      </c>
      <c r="J48" s="186">
        <f>'8 Needs'!T89</f>
        <v>0.125</v>
      </c>
      <c r="K48" s="186">
        <f>'8 Needs'!T103</f>
        <v>0.125</v>
      </c>
      <c r="L48" s="186">
        <f>'8 Needs'!T117</f>
        <v>0.125</v>
      </c>
      <c r="M48" s="192">
        <f>'8 Needs'!T131</f>
        <v>0.125</v>
      </c>
      <c r="N48" s="187">
        <f>'8 Needs'!T19</f>
        <v>0.125</v>
      </c>
      <c r="O48" s="187">
        <f t="shared" si="2"/>
        <v>0.125</v>
      </c>
      <c r="P48" s="79"/>
      <c r="Q48" s="79"/>
      <c r="R48" s="79"/>
      <c r="S48" s="125"/>
    </row>
    <row r="49" spans="2:19" ht="16" customHeight="1" thickBot="1" x14ac:dyDescent="0.25">
      <c r="B49" s="188"/>
      <c r="C49" s="189"/>
      <c r="D49" s="189"/>
      <c r="E49" s="239" t="s">
        <v>203</v>
      </c>
      <c r="F49" s="237">
        <f>'8 Needs'!T34</f>
        <v>0.125</v>
      </c>
      <c r="G49" s="186">
        <f>'8 Needs'!T48</f>
        <v>0.125</v>
      </c>
      <c r="H49" s="186">
        <f>'8 Needs'!T62</f>
        <v>0.125</v>
      </c>
      <c r="I49" s="186">
        <f>'8 Needs'!T76</f>
        <v>0.125</v>
      </c>
      <c r="J49" s="186">
        <f>'8 Needs'!T90</f>
        <v>0.125</v>
      </c>
      <c r="K49" s="186">
        <f>'8 Needs'!T104</f>
        <v>0.125</v>
      </c>
      <c r="L49" s="186">
        <f>'8 Needs'!T118</f>
        <v>0.125</v>
      </c>
      <c r="M49" s="192">
        <f>'8 Needs'!T132</f>
        <v>0.125</v>
      </c>
      <c r="N49" s="187">
        <f>'8 Needs'!T20</f>
        <v>0.125</v>
      </c>
      <c r="O49" s="187">
        <f t="shared" si="2"/>
        <v>0.125</v>
      </c>
      <c r="P49" s="79"/>
      <c r="Q49" s="79"/>
      <c r="R49" s="79"/>
      <c r="S49" s="125"/>
    </row>
    <row r="50" spans="2:19" ht="16" customHeight="1" thickBot="1" x14ac:dyDescent="0.25">
      <c r="B50" s="188"/>
      <c r="C50" s="189"/>
      <c r="D50" s="189"/>
      <c r="E50" s="239" t="s">
        <v>204</v>
      </c>
      <c r="F50" s="237">
        <f>'8 Needs'!T35</f>
        <v>0.125</v>
      </c>
      <c r="G50" s="186">
        <f>'8 Needs'!T49</f>
        <v>0.125</v>
      </c>
      <c r="H50" s="186">
        <f>'8 Needs'!T63</f>
        <v>0.125</v>
      </c>
      <c r="I50" s="186">
        <f>'8 Needs'!T77</f>
        <v>0.125</v>
      </c>
      <c r="J50" s="186">
        <f>'8 Needs'!T91</f>
        <v>0.125</v>
      </c>
      <c r="K50" s="186">
        <f>'8 Needs'!T105</f>
        <v>0.125</v>
      </c>
      <c r="L50" s="186">
        <f>'8 Needs'!T119</f>
        <v>0.125</v>
      </c>
      <c r="M50" s="192">
        <f>'8 Needs'!T133</f>
        <v>0.125</v>
      </c>
      <c r="N50" s="187">
        <f>'8 Needs'!T21</f>
        <v>0.125</v>
      </c>
      <c r="O50" s="187">
        <f t="shared" si="2"/>
        <v>0.125</v>
      </c>
      <c r="P50" s="79"/>
      <c r="Q50" s="79"/>
      <c r="R50" s="79"/>
      <c r="S50" s="125"/>
    </row>
    <row r="51" spans="2:19" ht="17" thickBot="1" x14ac:dyDescent="0.25">
      <c r="B51" s="190"/>
      <c r="C51" s="191"/>
      <c r="D51" s="191"/>
      <c r="E51" s="240" t="s">
        <v>205</v>
      </c>
      <c r="F51" s="237">
        <f>'8 Needs'!T36</f>
        <v>0.125</v>
      </c>
      <c r="G51" s="186">
        <f>'8 Needs'!T50</f>
        <v>0.125</v>
      </c>
      <c r="H51" s="186">
        <f>'8 Needs'!T64</f>
        <v>0.125</v>
      </c>
      <c r="I51" s="186">
        <f>'8 Needs'!T78</f>
        <v>0.125</v>
      </c>
      <c r="J51" s="186">
        <f>'8 Needs'!T92</f>
        <v>0.125</v>
      </c>
      <c r="K51" s="186">
        <f>'8 Needs'!T106</f>
        <v>0.125</v>
      </c>
      <c r="L51" s="186">
        <f>'8 Needs'!T120</f>
        <v>0.125</v>
      </c>
      <c r="M51" s="192">
        <f>'8 Needs'!T134</f>
        <v>0.125</v>
      </c>
      <c r="N51" s="187">
        <f>'8 Needs'!T22</f>
        <v>0.125</v>
      </c>
      <c r="O51" s="187">
        <f t="shared" si="2"/>
        <v>0.125</v>
      </c>
    </row>
    <row r="53" spans="2:19" x14ac:dyDescent="0.2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</row>
  </sheetData>
  <mergeCells count="3">
    <mergeCell ref="P1:R1"/>
    <mergeCell ref="P2:R2"/>
    <mergeCell ref="B1:D1"/>
  </mergeCells>
  <phoneticPr fontId="2" type="noConversion"/>
  <pageMargins left="0.5" right="0.5" top="0.5" bottom="0.5" header="0.5" footer="0.25"/>
  <pageSetup paperSize="17" scale="82" orientation="landscape"/>
  <headerFooter alignWithMargins="0">
    <oddFooter>&amp;L&amp;A&amp;C&amp;BMedtronic, Inc Confidential&amp;B&amp;RPage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Z116"/>
  <sheetViews>
    <sheetView zoomScale="85" workbookViewId="0">
      <selection activeCell="B1" sqref="B1:P1"/>
    </sheetView>
  </sheetViews>
  <sheetFormatPr baseColWidth="10" defaultColWidth="9.1640625" defaultRowHeight="13" x14ac:dyDescent="0.15"/>
  <cols>
    <col min="1" max="1" width="4.5" style="1" customWidth="1"/>
    <col min="2" max="2" width="29.6640625" style="1" customWidth="1"/>
    <col min="3" max="27" width="7.6640625" style="1" customWidth="1"/>
    <col min="28" max="16384" width="9.1640625" style="1"/>
  </cols>
  <sheetData>
    <row r="1" spans="1:26" s="90" customFormat="1" ht="24" thickBot="1" x14ac:dyDescent="0.2">
      <c r="B1" s="315" t="str">
        <f>'AHP Summary'!B27</f>
        <v>6 Needs - Parent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7"/>
      <c r="S1" s="309" t="s">
        <v>3</v>
      </c>
      <c r="T1" s="310"/>
      <c r="U1" s="310"/>
      <c r="V1" s="310"/>
      <c r="W1" s="310"/>
      <c r="X1" s="310"/>
      <c r="Y1" s="311"/>
    </row>
    <row r="2" spans="1:26" ht="15" customHeight="1" x14ac:dyDescent="0.15">
      <c r="B2" s="212" t="s">
        <v>266</v>
      </c>
      <c r="C2" s="213"/>
      <c r="S2" s="11" t="s">
        <v>4</v>
      </c>
      <c r="T2" s="12">
        <v>3</v>
      </c>
      <c r="U2" s="12">
        <v>4</v>
      </c>
      <c r="V2" s="12">
        <v>5</v>
      </c>
      <c r="W2" s="12">
        <v>6</v>
      </c>
      <c r="X2" s="12">
        <v>7</v>
      </c>
      <c r="Y2" s="12">
        <v>8</v>
      </c>
    </row>
    <row r="3" spans="1:26" ht="16" x14ac:dyDescent="0.15">
      <c r="C3" s="2"/>
      <c r="S3" s="17" t="s">
        <v>5</v>
      </c>
      <c r="T3" s="18">
        <v>0.57999999999999996</v>
      </c>
      <c r="U3" s="18">
        <v>0.9</v>
      </c>
      <c r="V3" s="18">
        <v>1.1200000000000001</v>
      </c>
      <c r="W3" s="18">
        <v>1.24</v>
      </c>
      <c r="X3" s="18">
        <v>1.32</v>
      </c>
      <c r="Y3" s="18">
        <v>1.41</v>
      </c>
    </row>
    <row r="4" spans="1:26" x14ac:dyDescent="0.15">
      <c r="B4" s="296" t="str">
        <f>'AHP Summary'!E27</f>
        <v>Child 6 Needs 1</v>
      </c>
      <c r="C4" s="296"/>
      <c r="D4" s="296"/>
      <c r="E4" s="296"/>
      <c r="F4" s="296"/>
      <c r="G4" s="296"/>
      <c r="H4" s="296"/>
      <c r="M4" s="82"/>
      <c r="N4" s="83"/>
      <c r="O4" s="83"/>
      <c r="P4" s="83"/>
      <c r="Q4" s="83"/>
    </row>
    <row r="5" spans="1:26" x14ac:dyDescent="0.15">
      <c r="B5" s="296" t="str">
        <f>'AHP Summary'!E28</f>
        <v>Child 6 Needs 2</v>
      </c>
      <c r="C5" s="296"/>
      <c r="D5" s="296"/>
      <c r="E5" s="296"/>
      <c r="F5" s="296"/>
      <c r="G5" s="296"/>
      <c r="H5" s="296"/>
      <c r="M5" s="82"/>
      <c r="N5" s="83"/>
      <c r="O5" s="83"/>
      <c r="P5" s="83"/>
      <c r="Q5" s="83"/>
    </row>
    <row r="6" spans="1:26" x14ac:dyDescent="0.15">
      <c r="B6" s="296" t="str">
        <f>'AHP Summary'!E29</f>
        <v>Child 6 Needs 3</v>
      </c>
      <c r="C6" s="296"/>
      <c r="D6" s="296"/>
      <c r="E6" s="296"/>
      <c r="F6" s="296"/>
      <c r="G6" s="296"/>
      <c r="H6" s="296"/>
      <c r="M6" s="82"/>
      <c r="N6" s="83"/>
      <c r="O6" s="83"/>
      <c r="P6" s="83"/>
      <c r="Q6" s="83"/>
    </row>
    <row r="7" spans="1:26" x14ac:dyDescent="0.15">
      <c r="B7" s="296" t="str">
        <f>'AHP Summary'!E30</f>
        <v>Child 6 Needs 4</v>
      </c>
      <c r="C7" s="296"/>
      <c r="D7" s="296"/>
      <c r="E7" s="296"/>
      <c r="F7" s="296"/>
      <c r="G7" s="296"/>
      <c r="H7" s="296"/>
      <c r="M7" s="82"/>
      <c r="N7" s="83"/>
      <c r="O7" s="83"/>
      <c r="P7" s="83"/>
      <c r="Q7" s="83"/>
    </row>
    <row r="8" spans="1:26" x14ac:dyDescent="0.15">
      <c r="B8" s="296" t="str">
        <f>'AHP Summary'!E31</f>
        <v>Child 6 Needs 5</v>
      </c>
      <c r="C8" s="296"/>
      <c r="D8" s="296"/>
      <c r="E8" s="296"/>
      <c r="F8" s="296"/>
      <c r="G8" s="296"/>
      <c r="H8" s="296"/>
      <c r="M8" s="82"/>
      <c r="N8" s="83"/>
      <c r="O8" s="83"/>
      <c r="P8" s="83"/>
      <c r="Q8" s="83"/>
    </row>
    <row r="9" spans="1:26" x14ac:dyDescent="0.15">
      <c r="B9" s="296" t="str">
        <f>'AHP Summary'!E32</f>
        <v>Child 6 Needs 6</v>
      </c>
      <c r="C9" s="296"/>
      <c r="D9" s="296"/>
      <c r="E9" s="296"/>
      <c r="F9" s="296"/>
      <c r="G9" s="296"/>
      <c r="H9" s="296"/>
      <c r="M9" s="82"/>
      <c r="N9" s="83"/>
      <c r="O9" s="83"/>
      <c r="P9" s="83"/>
      <c r="Q9" s="83"/>
    </row>
    <row r="10" spans="1:26" s="3" customFormat="1" ht="16.5" customHeight="1" x14ac:dyDescent="0.2"/>
    <row r="11" spans="1:26" s="3" customFormat="1" ht="16.5" customHeight="1" x14ac:dyDescent="0.2">
      <c r="C11" s="242">
        <v>1</v>
      </c>
      <c r="D11" s="242">
        <v>2</v>
      </c>
      <c r="E11" s="242">
        <v>3</v>
      </c>
      <c r="F11" s="242">
        <v>4</v>
      </c>
      <c r="G11" s="242">
        <v>5</v>
      </c>
      <c r="H11" s="242">
        <v>6</v>
      </c>
    </row>
    <row r="12" spans="1:26" s="3" customFormat="1" ht="135" customHeight="1" thickBot="1" x14ac:dyDescent="0.25">
      <c r="B12" s="4" t="s">
        <v>154</v>
      </c>
      <c r="C12" s="92" t="str">
        <f>B13</f>
        <v>Child 6 Needs 1</v>
      </c>
      <c r="D12" s="92" t="str">
        <f>B14</f>
        <v>Child 6 Needs 2</v>
      </c>
      <c r="E12" s="92" t="str">
        <f>B15</f>
        <v>Child 6 Needs 3</v>
      </c>
      <c r="F12" s="92" t="str">
        <f>B16</f>
        <v>Child 6 Needs 4</v>
      </c>
      <c r="G12" s="92" t="str">
        <f>B17</f>
        <v>Child 6 Needs 5</v>
      </c>
      <c r="H12" s="92" t="str">
        <f>B18</f>
        <v>Child 6 Needs 6</v>
      </c>
      <c r="I12" s="299" t="s">
        <v>6</v>
      </c>
      <c r="J12" s="299"/>
      <c r="K12" s="299"/>
      <c r="L12" s="299"/>
      <c r="M12" s="299"/>
      <c r="N12" s="299"/>
      <c r="O12" s="6" t="s">
        <v>1</v>
      </c>
      <c r="P12" s="6" t="s">
        <v>2</v>
      </c>
      <c r="S12" s="54" t="str">
        <f t="shared" ref="S12:X12" si="0">C12</f>
        <v>Child 6 Needs 1</v>
      </c>
      <c r="T12" s="54" t="str">
        <f t="shared" si="0"/>
        <v>Child 6 Needs 2</v>
      </c>
      <c r="U12" s="54" t="str">
        <f t="shared" si="0"/>
        <v>Child 6 Needs 3</v>
      </c>
      <c r="V12" s="54" t="str">
        <f t="shared" si="0"/>
        <v>Child 6 Needs 4</v>
      </c>
      <c r="W12" s="54" t="str">
        <f t="shared" si="0"/>
        <v>Child 6 Needs 5</v>
      </c>
      <c r="X12" s="54" t="str">
        <f t="shared" si="0"/>
        <v>Child 6 Needs 6</v>
      </c>
      <c r="Y12" s="56" t="s">
        <v>11</v>
      </c>
      <c r="Z12" s="56" t="s">
        <v>12</v>
      </c>
    </row>
    <row r="13" spans="1:26" s="3" customFormat="1" ht="16.5" customHeight="1" x14ac:dyDescent="0.2">
      <c r="A13" s="242">
        <v>1</v>
      </c>
      <c r="B13" s="93" t="str">
        <f>B$4</f>
        <v>Child 6 Needs 1</v>
      </c>
      <c r="C13" s="94">
        <v>1</v>
      </c>
      <c r="D13" s="251">
        <f>GEOMEAN(D24,D36,D48,D60,D72,D84,D96,D108)</f>
        <v>1</v>
      </c>
      <c r="E13" s="251">
        <f>GEOMEAN(E24,E36,E48,E60,E72,E84,E96,E108)</f>
        <v>1</v>
      </c>
      <c r="F13" s="251">
        <f>GEOMEAN(F24,F36,F48,F60,F72,F84,F96,F108)</f>
        <v>1</v>
      </c>
      <c r="G13" s="251">
        <f>GEOMEAN(G24,G36,G48,G60,G72,G84,G96,G108)</f>
        <v>1</v>
      </c>
      <c r="H13" s="251">
        <f>GEOMEAN(H24,H36,H48,H60,H72,H84,H96,H108)</f>
        <v>1</v>
      </c>
      <c r="I13" s="96">
        <f t="shared" ref="I13:N13" si="1">C13/C19</f>
        <v>0.16666666666666666</v>
      </c>
      <c r="J13" s="102">
        <f t="shared" si="1"/>
        <v>0.16666666666666666</v>
      </c>
      <c r="K13" s="102">
        <f t="shared" si="1"/>
        <v>0.16666666666666666</v>
      </c>
      <c r="L13" s="102">
        <f t="shared" si="1"/>
        <v>0.16666666666666666</v>
      </c>
      <c r="M13" s="102">
        <f t="shared" si="1"/>
        <v>0.16666666666666666</v>
      </c>
      <c r="N13" s="102">
        <f t="shared" si="1"/>
        <v>0.16666666666666666</v>
      </c>
      <c r="O13" s="96">
        <f t="shared" ref="O13:O18" si="2">SUM(I13:N13)</f>
        <v>0.99999999999999989</v>
      </c>
      <c r="P13" s="97">
        <f t="shared" ref="P13:P18" si="3">O13/O$30</f>
        <v>0.16666666666666669</v>
      </c>
      <c r="Q13" s="103"/>
      <c r="R13" s="103"/>
      <c r="S13" s="48">
        <f>C13*P13</f>
        <v>0.16666666666666669</v>
      </c>
      <c r="T13" s="48">
        <f>D13*P14</f>
        <v>0.16666666666666669</v>
      </c>
      <c r="U13" s="48">
        <f>E13*P15</f>
        <v>0.16666666666666669</v>
      </c>
      <c r="V13" s="48">
        <f>F13*P16</f>
        <v>0.16666666666666669</v>
      </c>
      <c r="W13" s="48">
        <f>G13*P17</f>
        <v>0.16666666666666669</v>
      </c>
      <c r="X13" s="48">
        <f>H13*P18</f>
        <v>0.16666666666666669</v>
      </c>
      <c r="Y13" s="48">
        <f t="shared" ref="Y13:Y18" si="4">SUM(S13:X13)</f>
        <v>1.0000000000000002</v>
      </c>
      <c r="Z13" s="48">
        <f t="shared" ref="Z13:Z18" si="5">Y13/P13</f>
        <v>6.0000000000000009</v>
      </c>
    </row>
    <row r="14" spans="1:26" s="3" customFormat="1" ht="16.5" customHeight="1" x14ac:dyDescent="0.2">
      <c r="A14" s="242">
        <v>2</v>
      </c>
      <c r="B14" s="93" t="str">
        <f>B$5</f>
        <v>Child 6 Needs 2</v>
      </c>
      <c r="C14" s="98">
        <f>1/D13</f>
        <v>1</v>
      </c>
      <c r="D14" s="99">
        <v>1</v>
      </c>
      <c r="E14" s="252">
        <f>GEOMEAN(E25,E37,E49,E61,E73,E85,E97,E109)</f>
        <v>1</v>
      </c>
      <c r="F14" s="252">
        <f>GEOMEAN(F25,F37,F49,F61,F73,F85,F97,F109)</f>
        <v>1</v>
      </c>
      <c r="G14" s="252">
        <f>GEOMEAN(G25,G37,G49,G61,G73,G85,G97,G109)</f>
        <v>1</v>
      </c>
      <c r="H14" s="253">
        <f>GEOMEAN(H25,H37,H49,H61,H73,H85,H97,H109)</f>
        <v>1</v>
      </c>
      <c r="I14" s="105">
        <f t="shared" ref="I14:N14" si="6">C14/C19</f>
        <v>0.16666666666666666</v>
      </c>
      <c r="J14" s="106">
        <f t="shared" si="6"/>
        <v>0.16666666666666666</v>
      </c>
      <c r="K14" s="106">
        <f t="shared" si="6"/>
        <v>0.16666666666666666</v>
      </c>
      <c r="L14" s="106">
        <f t="shared" si="6"/>
        <v>0.16666666666666666</v>
      </c>
      <c r="M14" s="106">
        <f t="shared" si="6"/>
        <v>0.16666666666666666</v>
      </c>
      <c r="N14" s="106">
        <f t="shared" si="6"/>
        <v>0.16666666666666666</v>
      </c>
      <c r="O14" s="105">
        <f t="shared" si="2"/>
        <v>0.99999999999999989</v>
      </c>
      <c r="P14" s="107">
        <f t="shared" si="3"/>
        <v>0.16666666666666669</v>
      </c>
      <c r="Q14" s="103"/>
      <c r="R14" s="103"/>
      <c r="S14" s="48">
        <f>C14*P13</f>
        <v>0.16666666666666669</v>
      </c>
      <c r="T14" s="48">
        <f>D14*P14</f>
        <v>0.16666666666666669</v>
      </c>
      <c r="U14" s="48">
        <f>E14*P15</f>
        <v>0.16666666666666669</v>
      </c>
      <c r="V14" s="48">
        <f>F14*P16</f>
        <v>0.16666666666666669</v>
      </c>
      <c r="W14" s="48">
        <f>G14*P17</f>
        <v>0.16666666666666669</v>
      </c>
      <c r="X14" s="48">
        <f>H14*P18</f>
        <v>0.16666666666666669</v>
      </c>
      <c r="Y14" s="48">
        <f t="shared" si="4"/>
        <v>1.0000000000000002</v>
      </c>
      <c r="Z14" s="48">
        <f t="shared" si="5"/>
        <v>6.0000000000000009</v>
      </c>
    </row>
    <row r="15" spans="1:26" s="3" customFormat="1" ht="16.5" customHeight="1" x14ac:dyDescent="0.2">
      <c r="A15" s="242">
        <v>3</v>
      </c>
      <c r="B15" s="93" t="str">
        <f>B$6</f>
        <v>Child 6 Needs 3</v>
      </c>
      <c r="C15" s="98">
        <f>1/E13</f>
        <v>1</v>
      </c>
      <c r="D15" s="99">
        <f>1/E14</f>
        <v>1</v>
      </c>
      <c r="E15" s="99">
        <v>1</v>
      </c>
      <c r="F15" s="252">
        <f>GEOMEAN(F26,F38,F50,F62,F74,F86,F98,F110)</f>
        <v>1</v>
      </c>
      <c r="G15" s="252">
        <f>GEOMEAN(G26,G38,G50,G62,G74,G86,G98,G110)</f>
        <v>1</v>
      </c>
      <c r="H15" s="252">
        <f>GEOMEAN(H26,H38,H50,H62,H74,H86,H98,H110)</f>
        <v>1</v>
      </c>
      <c r="I15" s="105">
        <f t="shared" ref="I15:N15" si="7">C15/C19</f>
        <v>0.16666666666666666</v>
      </c>
      <c r="J15" s="106">
        <f t="shared" si="7"/>
        <v>0.16666666666666666</v>
      </c>
      <c r="K15" s="106">
        <f t="shared" si="7"/>
        <v>0.16666666666666666</v>
      </c>
      <c r="L15" s="106">
        <f t="shared" si="7"/>
        <v>0.16666666666666666</v>
      </c>
      <c r="M15" s="106">
        <f t="shared" si="7"/>
        <v>0.16666666666666666</v>
      </c>
      <c r="N15" s="106">
        <f t="shared" si="7"/>
        <v>0.16666666666666666</v>
      </c>
      <c r="O15" s="105">
        <f t="shared" si="2"/>
        <v>0.99999999999999989</v>
      </c>
      <c r="P15" s="107">
        <f t="shared" si="3"/>
        <v>0.16666666666666669</v>
      </c>
      <c r="Q15" s="103"/>
      <c r="R15" s="103"/>
      <c r="S15" s="48">
        <f>C15*P13</f>
        <v>0.16666666666666669</v>
      </c>
      <c r="T15" s="48">
        <f>D15*P14</f>
        <v>0.16666666666666669</v>
      </c>
      <c r="U15" s="48">
        <f>E15*P15</f>
        <v>0.16666666666666669</v>
      </c>
      <c r="V15" s="48">
        <f>F15*P16</f>
        <v>0.16666666666666669</v>
      </c>
      <c r="W15" s="48">
        <f>G15*P17</f>
        <v>0.16666666666666669</v>
      </c>
      <c r="X15" s="48">
        <f>H15*P18</f>
        <v>0.16666666666666669</v>
      </c>
      <c r="Y15" s="48">
        <f t="shared" si="4"/>
        <v>1.0000000000000002</v>
      </c>
      <c r="Z15" s="48">
        <f t="shared" si="5"/>
        <v>6.0000000000000009</v>
      </c>
    </row>
    <row r="16" spans="1:26" s="3" customFormat="1" ht="16.5" customHeight="1" x14ac:dyDescent="0.2">
      <c r="A16" s="242">
        <v>4</v>
      </c>
      <c r="B16" s="93" t="str">
        <f>B$7</f>
        <v>Child 6 Needs 4</v>
      </c>
      <c r="C16" s="98">
        <f>1/F13</f>
        <v>1</v>
      </c>
      <c r="D16" s="99">
        <f>1/F14</f>
        <v>1</v>
      </c>
      <c r="E16" s="99">
        <f>1/F15</f>
        <v>1</v>
      </c>
      <c r="F16" s="99">
        <v>1</v>
      </c>
      <c r="G16" s="252">
        <f>GEOMEAN(G27,G39,G51,G63,G75,G87,G99,G111)</f>
        <v>1</v>
      </c>
      <c r="H16" s="252">
        <f>GEOMEAN(H27,H39,H51,H63,H75,H87,H99,H111)</f>
        <v>1</v>
      </c>
      <c r="I16" s="105">
        <f t="shared" ref="I16:N16" si="8">C16/C19</f>
        <v>0.16666666666666666</v>
      </c>
      <c r="J16" s="106">
        <f t="shared" si="8"/>
        <v>0.16666666666666666</v>
      </c>
      <c r="K16" s="106">
        <f t="shared" si="8"/>
        <v>0.16666666666666666</v>
      </c>
      <c r="L16" s="106">
        <f t="shared" si="8"/>
        <v>0.16666666666666666</v>
      </c>
      <c r="M16" s="106">
        <f t="shared" si="8"/>
        <v>0.16666666666666666</v>
      </c>
      <c r="N16" s="106">
        <f t="shared" si="8"/>
        <v>0.16666666666666666</v>
      </c>
      <c r="O16" s="105">
        <f t="shared" si="2"/>
        <v>0.99999999999999989</v>
      </c>
      <c r="P16" s="107">
        <f t="shared" si="3"/>
        <v>0.16666666666666669</v>
      </c>
      <c r="Q16" s="103"/>
      <c r="R16" s="103"/>
      <c r="S16" s="48">
        <f>C16*P13</f>
        <v>0.16666666666666669</v>
      </c>
      <c r="T16" s="48">
        <f>D16*P14</f>
        <v>0.16666666666666669</v>
      </c>
      <c r="U16" s="48">
        <f>E16*P15</f>
        <v>0.16666666666666669</v>
      </c>
      <c r="V16" s="48">
        <f>F16*P16</f>
        <v>0.16666666666666669</v>
      </c>
      <c r="W16" s="48">
        <f>G16*P17</f>
        <v>0.16666666666666669</v>
      </c>
      <c r="X16" s="48">
        <f>H16*P18</f>
        <v>0.16666666666666669</v>
      </c>
      <c r="Y16" s="48">
        <f t="shared" si="4"/>
        <v>1.0000000000000002</v>
      </c>
      <c r="Z16" s="48">
        <f t="shared" si="5"/>
        <v>6.0000000000000009</v>
      </c>
    </row>
    <row r="17" spans="1:26" s="3" customFormat="1" ht="16.5" customHeight="1" x14ac:dyDescent="0.2">
      <c r="A17" s="242">
        <v>5</v>
      </c>
      <c r="B17" s="93" t="str">
        <f>B$8</f>
        <v>Child 6 Needs 5</v>
      </c>
      <c r="C17" s="98">
        <f>1/G13</f>
        <v>1</v>
      </c>
      <c r="D17" s="99">
        <f>1/G14</f>
        <v>1</v>
      </c>
      <c r="E17" s="99">
        <f>1/G15</f>
        <v>1</v>
      </c>
      <c r="F17" s="99">
        <f>1/G16</f>
        <v>1</v>
      </c>
      <c r="G17" s="99">
        <v>1</v>
      </c>
      <c r="H17" s="252">
        <f>GEOMEAN(H28,H40,H52,H64,H76,H88,H100,H112)</f>
        <v>1</v>
      </c>
      <c r="I17" s="105">
        <f t="shared" ref="I17:N17" si="9">C17/C19</f>
        <v>0.16666666666666666</v>
      </c>
      <c r="J17" s="106">
        <f t="shared" si="9"/>
        <v>0.16666666666666666</v>
      </c>
      <c r="K17" s="106">
        <f t="shared" si="9"/>
        <v>0.16666666666666666</v>
      </c>
      <c r="L17" s="106">
        <f t="shared" si="9"/>
        <v>0.16666666666666666</v>
      </c>
      <c r="M17" s="106">
        <f t="shared" si="9"/>
        <v>0.16666666666666666</v>
      </c>
      <c r="N17" s="106">
        <f t="shared" si="9"/>
        <v>0.16666666666666666</v>
      </c>
      <c r="O17" s="105">
        <f t="shared" si="2"/>
        <v>0.99999999999999989</v>
      </c>
      <c r="P17" s="107">
        <f t="shared" si="3"/>
        <v>0.16666666666666669</v>
      </c>
      <c r="Q17" s="103"/>
      <c r="R17" s="103"/>
      <c r="S17" s="48">
        <f>C17*P13</f>
        <v>0.16666666666666669</v>
      </c>
      <c r="T17" s="48">
        <f>D17*P14</f>
        <v>0.16666666666666669</v>
      </c>
      <c r="U17" s="48">
        <f>E17*P15</f>
        <v>0.16666666666666669</v>
      </c>
      <c r="V17" s="48">
        <f>F17*P16</f>
        <v>0.16666666666666669</v>
      </c>
      <c r="W17" s="48">
        <f>G17*P17</f>
        <v>0.16666666666666669</v>
      </c>
      <c r="X17" s="48">
        <f>H17*P18</f>
        <v>0.16666666666666669</v>
      </c>
      <c r="Y17" s="48">
        <f t="shared" si="4"/>
        <v>1.0000000000000002</v>
      </c>
      <c r="Z17" s="48">
        <f t="shared" si="5"/>
        <v>6.0000000000000009</v>
      </c>
    </row>
    <row r="18" spans="1:26" s="3" customFormat="1" ht="16.5" customHeight="1" thickBot="1" x14ac:dyDescent="0.25">
      <c r="A18" s="242">
        <v>6</v>
      </c>
      <c r="B18" s="93" t="str">
        <f>B$9</f>
        <v>Child 6 Needs 6</v>
      </c>
      <c r="C18" s="108">
        <f>1/H13</f>
        <v>1</v>
      </c>
      <c r="D18" s="109">
        <f>1/H14</f>
        <v>1</v>
      </c>
      <c r="E18" s="109">
        <f>1/H15</f>
        <v>1</v>
      </c>
      <c r="F18" s="109">
        <f>1/H16</f>
        <v>1</v>
      </c>
      <c r="G18" s="109">
        <f>1/H17</f>
        <v>1</v>
      </c>
      <c r="H18" s="109">
        <v>1</v>
      </c>
      <c r="I18" s="100">
        <f t="shared" ref="I18:N18" si="10">C18/C19</f>
        <v>0.16666666666666666</v>
      </c>
      <c r="J18" s="110">
        <f t="shared" si="10"/>
        <v>0.16666666666666666</v>
      </c>
      <c r="K18" s="110">
        <f t="shared" si="10"/>
        <v>0.16666666666666666</v>
      </c>
      <c r="L18" s="110">
        <f t="shared" si="10"/>
        <v>0.16666666666666666</v>
      </c>
      <c r="M18" s="110">
        <f t="shared" si="10"/>
        <v>0.16666666666666666</v>
      </c>
      <c r="N18" s="110">
        <f t="shared" si="10"/>
        <v>0.16666666666666666</v>
      </c>
      <c r="O18" s="100">
        <f t="shared" si="2"/>
        <v>0.99999999999999989</v>
      </c>
      <c r="P18" s="101">
        <f t="shared" si="3"/>
        <v>0.16666666666666669</v>
      </c>
      <c r="Q18" s="103"/>
      <c r="R18" s="103"/>
      <c r="S18" s="48">
        <f>C18*P13</f>
        <v>0.16666666666666669</v>
      </c>
      <c r="T18" s="48">
        <f>D18*P14</f>
        <v>0.16666666666666669</v>
      </c>
      <c r="U18" s="48">
        <f>E18*P15</f>
        <v>0.16666666666666669</v>
      </c>
      <c r="V18" s="48">
        <f>F18*P16</f>
        <v>0.16666666666666669</v>
      </c>
      <c r="W18" s="48">
        <f>G18*P17</f>
        <v>0.16666666666666669</v>
      </c>
      <c r="X18" s="48">
        <f>H18*P18</f>
        <v>0.16666666666666669</v>
      </c>
      <c r="Y18" s="48">
        <f t="shared" si="4"/>
        <v>1.0000000000000002</v>
      </c>
      <c r="Z18" s="48">
        <f t="shared" si="5"/>
        <v>6.0000000000000009</v>
      </c>
    </row>
    <row r="19" spans="1:26" s="3" customFormat="1" ht="16.5" customHeight="1" thickBot="1" x14ac:dyDescent="0.25">
      <c r="C19" s="111">
        <f t="shared" ref="C19:P19" si="11">SUM(C13:C18)</f>
        <v>6</v>
      </c>
      <c r="D19" s="112">
        <f t="shared" si="11"/>
        <v>6</v>
      </c>
      <c r="E19" s="112">
        <f t="shared" si="11"/>
        <v>6</v>
      </c>
      <c r="F19" s="112">
        <f t="shared" si="11"/>
        <v>6</v>
      </c>
      <c r="G19" s="112">
        <f t="shared" si="11"/>
        <v>6</v>
      </c>
      <c r="H19" s="113">
        <f t="shared" si="11"/>
        <v>6</v>
      </c>
      <c r="I19" s="25">
        <f t="shared" si="11"/>
        <v>0.99999999999999989</v>
      </c>
      <c r="J19" s="25">
        <f t="shared" si="11"/>
        <v>0.99999999999999989</v>
      </c>
      <c r="K19" s="25">
        <f t="shared" si="11"/>
        <v>0.99999999999999989</v>
      </c>
      <c r="L19" s="25">
        <f t="shared" si="11"/>
        <v>0.99999999999999989</v>
      </c>
      <c r="M19" s="25">
        <f t="shared" si="11"/>
        <v>0.99999999999999989</v>
      </c>
      <c r="N19" s="25">
        <f t="shared" si="11"/>
        <v>0.99999999999999989</v>
      </c>
      <c r="O19" s="48">
        <f t="shared" si="11"/>
        <v>5.9999999999999991</v>
      </c>
      <c r="P19" s="25">
        <f t="shared" si="11"/>
        <v>1.0000000000000002</v>
      </c>
      <c r="Q19" s="103"/>
      <c r="R19" s="103"/>
      <c r="S19" s="103"/>
      <c r="T19" s="103"/>
      <c r="U19" s="103"/>
      <c r="V19" s="103"/>
      <c r="W19" s="103"/>
      <c r="X19" s="312" t="s">
        <v>21</v>
      </c>
      <c r="Y19" s="312"/>
      <c r="Z19" s="48">
        <f>AVERAGE(Z13:Z18)</f>
        <v>6.0000000000000009</v>
      </c>
    </row>
    <row r="20" spans="1:26" s="3" customFormat="1" ht="16.5" customHeight="1" thickBot="1" x14ac:dyDescent="0.25"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80" t="s">
        <v>7</v>
      </c>
      <c r="P20" s="114">
        <f>Z21</f>
        <v>1.4325458382260086E-16</v>
      </c>
      <c r="Q20" s="103"/>
      <c r="R20" s="103"/>
      <c r="S20" s="103"/>
      <c r="T20" s="103"/>
      <c r="U20" s="103"/>
      <c r="V20" s="103"/>
      <c r="W20" s="103"/>
      <c r="X20" s="313" t="s">
        <v>9</v>
      </c>
      <c r="Y20" s="313"/>
      <c r="Z20" s="48">
        <f>(Z19-W$2)/(W$2-1)</f>
        <v>1.7763568394002506E-16</v>
      </c>
    </row>
    <row r="21" spans="1:26" s="3" customFormat="1" ht="16.5" customHeight="1" x14ac:dyDescent="0.2"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314" t="s">
        <v>10</v>
      </c>
      <c r="Y21" s="314"/>
      <c r="Z21" s="48">
        <f>Z20/W$3</f>
        <v>1.4325458382260086E-16</v>
      </c>
    </row>
    <row r="22" spans="1:26" s="3" customFormat="1" ht="16.5" customHeight="1" x14ac:dyDescent="0.2">
      <c r="C22" s="242">
        <v>1</v>
      </c>
      <c r="D22" s="242">
        <v>2</v>
      </c>
      <c r="E22" s="242">
        <v>3</v>
      </c>
      <c r="F22" s="242">
        <v>4</v>
      </c>
      <c r="G22" s="242">
        <v>5</v>
      </c>
      <c r="H22" s="242">
        <v>6</v>
      </c>
    </row>
    <row r="23" spans="1:26" s="3" customFormat="1" ht="135" customHeight="1" thickBot="1" x14ac:dyDescent="0.25">
      <c r="B23" s="4" t="str">
        <f>'Customer Matrix'!$B$4</f>
        <v>Customer 1</v>
      </c>
      <c r="C23" s="92" t="str">
        <f>B24</f>
        <v>Child 6 Needs 1</v>
      </c>
      <c r="D23" s="92" t="str">
        <f>B25</f>
        <v>Child 6 Needs 2</v>
      </c>
      <c r="E23" s="92" t="str">
        <f>B26</f>
        <v>Child 6 Needs 3</v>
      </c>
      <c r="F23" s="92" t="str">
        <f>B27</f>
        <v>Child 6 Needs 4</v>
      </c>
      <c r="G23" s="92" t="str">
        <f>B28</f>
        <v>Child 6 Needs 5</v>
      </c>
      <c r="H23" s="92" t="str">
        <f>B29</f>
        <v>Child 6 Needs 6</v>
      </c>
      <c r="I23" s="299" t="s">
        <v>6</v>
      </c>
      <c r="J23" s="299"/>
      <c r="K23" s="299"/>
      <c r="L23" s="299"/>
      <c r="M23" s="299"/>
      <c r="N23" s="299"/>
      <c r="O23" s="6" t="s">
        <v>1</v>
      </c>
      <c r="P23" s="6" t="s">
        <v>2</v>
      </c>
      <c r="S23" s="54" t="str">
        <f t="shared" ref="S23:X23" si="12">C23</f>
        <v>Child 6 Needs 1</v>
      </c>
      <c r="T23" s="54" t="str">
        <f t="shared" si="12"/>
        <v>Child 6 Needs 2</v>
      </c>
      <c r="U23" s="54" t="str">
        <f t="shared" si="12"/>
        <v>Child 6 Needs 3</v>
      </c>
      <c r="V23" s="54" t="str">
        <f t="shared" si="12"/>
        <v>Child 6 Needs 4</v>
      </c>
      <c r="W23" s="54" t="str">
        <f t="shared" si="12"/>
        <v>Child 6 Needs 5</v>
      </c>
      <c r="X23" s="54" t="str">
        <f t="shared" si="12"/>
        <v>Child 6 Needs 6</v>
      </c>
      <c r="Y23" s="56" t="s">
        <v>11</v>
      </c>
      <c r="Z23" s="56" t="s">
        <v>12</v>
      </c>
    </row>
    <row r="24" spans="1:26" s="3" customFormat="1" ht="16.5" customHeight="1" x14ac:dyDescent="0.2">
      <c r="A24" s="242">
        <v>1</v>
      </c>
      <c r="B24" s="93" t="str">
        <f>B$4</f>
        <v>Child 6 Needs 1</v>
      </c>
      <c r="C24" s="94">
        <v>1</v>
      </c>
      <c r="D24" s="95">
        <v>1</v>
      </c>
      <c r="E24" s="95">
        <v>1</v>
      </c>
      <c r="F24" s="95">
        <v>1</v>
      </c>
      <c r="G24" s="95">
        <v>1</v>
      </c>
      <c r="H24" s="95">
        <v>1</v>
      </c>
      <c r="I24" s="96">
        <f t="shared" ref="I24:N24" si="13">C24/C30</f>
        <v>0.16666666666666666</v>
      </c>
      <c r="J24" s="102">
        <f t="shared" si="13"/>
        <v>0.16666666666666666</v>
      </c>
      <c r="K24" s="102">
        <f t="shared" si="13"/>
        <v>0.16666666666666666</v>
      </c>
      <c r="L24" s="102">
        <f t="shared" si="13"/>
        <v>0.16666666666666666</v>
      </c>
      <c r="M24" s="102">
        <f t="shared" si="13"/>
        <v>0.16666666666666666</v>
      </c>
      <c r="N24" s="102">
        <f t="shared" si="13"/>
        <v>0.16666666666666666</v>
      </c>
      <c r="O24" s="96">
        <f t="shared" ref="O24:O29" si="14">SUM(I24:N24)</f>
        <v>0.99999999999999989</v>
      </c>
      <c r="P24" s="97">
        <f t="shared" ref="P24:P29" si="15">O24/O$30</f>
        <v>0.16666666666666669</v>
      </c>
      <c r="Q24" s="103"/>
      <c r="R24" s="103"/>
      <c r="S24" s="48">
        <f>C24*P24</f>
        <v>0.16666666666666669</v>
      </c>
      <c r="T24" s="48">
        <f>D24*P25</f>
        <v>0.16666666666666669</v>
      </c>
      <c r="U24" s="48">
        <f>E24*P26</f>
        <v>0.16666666666666669</v>
      </c>
      <c r="V24" s="48">
        <f>F24*P27</f>
        <v>0.16666666666666669</v>
      </c>
      <c r="W24" s="48">
        <f>G24*P28</f>
        <v>0.16666666666666669</v>
      </c>
      <c r="X24" s="48">
        <f>H24*P29</f>
        <v>0.16666666666666669</v>
      </c>
      <c r="Y24" s="48">
        <f t="shared" ref="Y24:Y29" si="16">SUM(S24:X24)</f>
        <v>1.0000000000000002</v>
      </c>
      <c r="Z24" s="48">
        <f t="shared" ref="Z24:Z29" si="17">Y24/P24</f>
        <v>6.0000000000000009</v>
      </c>
    </row>
    <row r="25" spans="1:26" s="3" customFormat="1" ht="16.5" customHeight="1" x14ac:dyDescent="0.2">
      <c r="A25" s="242">
        <v>2</v>
      </c>
      <c r="B25" s="93" t="str">
        <f>B$5</f>
        <v>Child 6 Needs 2</v>
      </c>
      <c r="C25" s="98">
        <f>1/D24</f>
        <v>1</v>
      </c>
      <c r="D25" s="99">
        <v>1</v>
      </c>
      <c r="E25" s="104">
        <v>1</v>
      </c>
      <c r="F25" s="104">
        <v>1</v>
      </c>
      <c r="G25" s="104">
        <v>1</v>
      </c>
      <c r="H25" s="115">
        <v>1</v>
      </c>
      <c r="I25" s="105">
        <f t="shared" ref="I25:N25" si="18">C25/C30</f>
        <v>0.16666666666666666</v>
      </c>
      <c r="J25" s="106">
        <f t="shared" si="18"/>
        <v>0.16666666666666666</v>
      </c>
      <c r="K25" s="106">
        <f t="shared" si="18"/>
        <v>0.16666666666666666</v>
      </c>
      <c r="L25" s="106">
        <f t="shared" si="18"/>
        <v>0.16666666666666666</v>
      </c>
      <c r="M25" s="106">
        <f t="shared" si="18"/>
        <v>0.16666666666666666</v>
      </c>
      <c r="N25" s="106">
        <f t="shared" si="18"/>
        <v>0.16666666666666666</v>
      </c>
      <c r="O25" s="105">
        <f t="shared" si="14"/>
        <v>0.99999999999999989</v>
      </c>
      <c r="P25" s="107">
        <f t="shared" si="15"/>
        <v>0.16666666666666669</v>
      </c>
      <c r="Q25" s="103"/>
      <c r="R25" s="103"/>
      <c r="S25" s="48">
        <f>C25*P24</f>
        <v>0.16666666666666669</v>
      </c>
      <c r="T25" s="48">
        <f>D25*P25</f>
        <v>0.16666666666666669</v>
      </c>
      <c r="U25" s="48">
        <f>E25*P26</f>
        <v>0.16666666666666669</v>
      </c>
      <c r="V25" s="48">
        <f>F25*P27</f>
        <v>0.16666666666666669</v>
      </c>
      <c r="W25" s="48">
        <f>G25*P28</f>
        <v>0.16666666666666669</v>
      </c>
      <c r="X25" s="48">
        <f>H25*P29</f>
        <v>0.16666666666666669</v>
      </c>
      <c r="Y25" s="48">
        <f t="shared" si="16"/>
        <v>1.0000000000000002</v>
      </c>
      <c r="Z25" s="48">
        <f t="shared" si="17"/>
        <v>6.0000000000000009</v>
      </c>
    </row>
    <row r="26" spans="1:26" s="3" customFormat="1" ht="16.5" customHeight="1" x14ac:dyDescent="0.2">
      <c r="A26" s="242">
        <v>3</v>
      </c>
      <c r="B26" s="93" t="str">
        <f>B$6</f>
        <v>Child 6 Needs 3</v>
      </c>
      <c r="C26" s="98">
        <f>1/E24</f>
        <v>1</v>
      </c>
      <c r="D26" s="99">
        <f>1/E25</f>
        <v>1</v>
      </c>
      <c r="E26" s="99">
        <v>1</v>
      </c>
      <c r="F26" s="104">
        <v>1</v>
      </c>
      <c r="G26" s="104">
        <v>1</v>
      </c>
      <c r="H26" s="104">
        <v>1</v>
      </c>
      <c r="I26" s="105">
        <f t="shared" ref="I26:N26" si="19">C26/C30</f>
        <v>0.16666666666666666</v>
      </c>
      <c r="J26" s="106">
        <f t="shared" si="19"/>
        <v>0.16666666666666666</v>
      </c>
      <c r="K26" s="106">
        <f t="shared" si="19"/>
        <v>0.16666666666666666</v>
      </c>
      <c r="L26" s="106">
        <f t="shared" si="19"/>
        <v>0.16666666666666666</v>
      </c>
      <c r="M26" s="106">
        <f t="shared" si="19"/>
        <v>0.16666666666666666</v>
      </c>
      <c r="N26" s="106">
        <f t="shared" si="19"/>
        <v>0.16666666666666666</v>
      </c>
      <c r="O26" s="105">
        <f t="shared" si="14"/>
        <v>0.99999999999999989</v>
      </c>
      <c r="P26" s="107">
        <f t="shared" si="15"/>
        <v>0.16666666666666669</v>
      </c>
      <c r="Q26" s="103"/>
      <c r="R26" s="103"/>
      <c r="S26" s="48">
        <f>C26*P24</f>
        <v>0.16666666666666669</v>
      </c>
      <c r="T26" s="48">
        <f>D26*P25</f>
        <v>0.16666666666666669</v>
      </c>
      <c r="U26" s="48">
        <f>E26*P26</f>
        <v>0.16666666666666669</v>
      </c>
      <c r="V26" s="48">
        <f>F26*P27</f>
        <v>0.16666666666666669</v>
      </c>
      <c r="W26" s="48">
        <f>G26*P28</f>
        <v>0.16666666666666669</v>
      </c>
      <c r="X26" s="48">
        <f>H26*P29</f>
        <v>0.16666666666666669</v>
      </c>
      <c r="Y26" s="48">
        <f t="shared" si="16"/>
        <v>1.0000000000000002</v>
      </c>
      <c r="Z26" s="48">
        <f t="shared" si="17"/>
        <v>6.0000000000000009</v>
      </c>
    </row>
    <row r="27" spans="1:26" s="3" customFormat="1" ht="16.5" customHeight="1" x14ac:dyDescent="0.2">
      <c r="A27" s="242">
        <v>4</v>
      </c>
      <c r="B27" s="93" t="str">
        <f>B$7</f>
        <v>Child 6 Needs 4</v>
      </c>
      <c r="C27" s="98">
        <f>1/F24</f>
        <v>1</v>
      </c>
      <c r="D27" s="99">
        <f>1/F25</f>
        <v>1</v>
      </c>
      <c r="E27" s="99">
        <f>1/F26</f>
        <v>1</v>
      </c>
      <c r="F27" s="99">
        <v>1</v>
      </c>
      <c r="G27" s="104">
        <v>1</v>
      </c>
      <c r="H27" s="104">
        <v>1</v>
      </c>
      <c r="I27" s="105">
        <f t="shared" ref="I27:N27" si="20">C27/C30</f>
        <v>0.16666666666666666</v>
      </c>
      <c r="J27" s="106">
        <f t="shared" si="20"/>
        <v>0.16666666666666666</v>
      </c>
      <c r="K27" s="106">
        <f t="shared" si="20"/>
        <v>0.16666666666666666</v>
      </c>
      <c r="L27" s="106">
        <f t="shared" si="20"/>
        <v>0.16666666666666666</v>
      </c>
      <c r="M27" s="106">
        <f t="shared" si="20"/>
        <v>0.16666666666666666</v>
      </c>
      <c r="N27" s="106">
        <f t="shared" si="20"/>
        <v>0.16666666666666666</v>
      </c>
      <c r="O27" s="105">
        <f t="shared" si="14"/>
        <v>0.99999999999999989</v>
      </c>
      <c r="P27" s="107">
        <f t="shared" si="15"/>
        <v>0.16666666666666669</v>
      </c>
      <c r="Q27" s="103"/>
      <c r="R27" s="103"/>
      <c r="S27" s="48">
        <f>C27*P24</f>
        <v>0.16666666666666669</v>
      </c>
      <c r="T27" s="48">
        <f>D27*P25</f>
        <v>0.16666666666666669</v>
      </c>
      <c r="U27" s="48">
        <f>E27*P26</f>
        <v>0.16666666666666669</v>
      </c>
      <c r="V27" s="48">
        <f>F27*P27</f>
        <v>0.16666666666666669</v>
      </c>
      <c r="W27" s="48">
        <f>G27*P28</f>
        <v>0.16666666666666669</v>
      </c>
      <c r="X27" s="48">
        <f>H27*P29</f>
        <v>0.16666666666666669</v>
      </c>
      <c r="Y27" s="48">
        <f t="shared" si="16"/>
        <v>1.0000000000000002</v>
      </c>
      <c r="Z27" s="48">
        <f t="shared" si="17"/>
        <v>6.0000000000000009</v>
      </c>
    </row>
    <row r="28" spans="1:26" s="3" customFormat="1" ht="16.5" customHeight="1" x14ac:dyDescent="0.2">
      <c r="A28" s="242">
        <v>5</v>
      </c>
      <c r="B28" s="93" t="str">
        <f>B$8</f>
        <v>Child 6 Needs 5</v>
      </c>
      <c r="C28" s="98">
        <f>1/G24</f>
        <v>1</v>
      </c>
      <c r="D28" s="99">
        <f>1/G25</f>
        <v>1</v>
      </c>
      <c r="E28" s="99">
        <f>1/G26</f>
        <v>1</v>
      </c>
      <c r="F28" s="99">
        <f>1/G27</f>
        <v>1</v>
      </c>
      <c r="G28" s="99">
        <v>1</v>
      </c>
      <c r="H28" s="104">
        <v>1</v>
      </c>
      <c r="I28" s="105">
        <f t="shared" ref="I28:N28" si="21">C28/C30</f>
        <v>0.16666666666666666</v>
      </c>
      <c r="J28" s="106">
        <f t="shared" si="21"/>
        <v>0.16666666666666666</v>
      </c>
      <c r="K28" s="106">
        <f t="shared" si="21"/>
        <v>0.16666666666666666</v>
      </c>
      <c r="L28" s="106">
        <f t="shared" si="21"/>
        <v>0.16666666666666666</v>
      </c>
      <c r="M28" s="106">
        <f t="shared" si="21"/>
        <v>0.16666666666666666</v>
      </c>
      <c r="N28" s="106">
        <f t="shared" si="21"/>
        <v>0.16666666666666666</v>
      </c>
      <c r="O28" s="105">
        <f t="shared" si="14"/>
        <v>0.99999999999999989</v>
      </c>
      <c r="P28" s="107">
        <f t="shared" si="15"/>
        <v>0.16666666666666669</v>
      </c>
      <c r="Q28" s="103"/>
      <c r="R28" s="103"/>
      <c r="S28" s="48">
        <f>C28*P24</f>
        <v>0.16666666666666669</v>
      </c>
      <c r="T28" s="48">
        <f>D28*P25</f>
        <v>0.16666666666666669</v>
      </c>
      <c r="U28" s="48">
        <f>E28*P26</f>
        <v>0.16666666666666669</v>
      </c>
      <c r="V28" s="48">
        <f>F28*P27</f>
        <v>0.16666666666666669</v>
      </c>
      <c r="W28" s="48">
        <f>G28*P28</f>
        <v>0.16666666666666669</v>
      </c>
      <c r="X28" s="48">
        <f>H28*P29</f>
        <v>0.16666666666666669</v>
      </c>
      <c r="Y28" s="48">
        <f t="shared" si="16"/>
        <v>1.0000000000000002</v>
      </c>
      <c r="Z28" s="48">
        <f t="shared" si="17"/>
        <v>6.0000000000000009</v>
      </c>
    </row>
    <row r="29" spans="1:26" s="3" customFormat="1" ht="16.5" customHeight="1" thickBot="1" x14ac:dyDescent="0.25">
      <c r="A29" s="242">
        <v>6</v>
      </c>
      <c r="B29" s="93" t="str">
        <f>B$9</f>
        <v>Child 6 Needs 6</v>
      </c>
      <c r="C29" s="108">
        <f>1/H24</f>
        <v>1</v>
      </c>
      <c r="D29" s="109">
        <f>1/H25</f>
        <v>1</v>
      </c>
      <c r="E29" s="109">
        <f>1/H26</f>
        <v>1</v>
      </c>
      <c r="F29" s="109">
        <f>1/H27</f>
        <v>1</v>
      </c>
      <c r="G29" s="109">
        <f>1/H28</f>
        <v>1</v>
      </c>
      <c r="H29" s="109">
        <v>1</v>
      </c>
      <c r="I29" s="100">
        <f t="shared" ref="I29:N29" si="22">C29/C30</f>
        <v>0.16666666666666666</v>
      </c>
      <c r="J29" s="110">
        <f t="shared" si="22"/>
        <v>0.16666666666666666</v>
      </c>
      <c r="K29" s="110">
        <f t="shared" si="22"/>
        <v>0.16666666666666666</v>
      </c>
      <c r="L29" s="110">
        <f t="shared" si="22"/>
        <v>0.16666666666666666</v>
      </c>
      <c r="M29" s="110">
        <f t="shared" si="22"/>
        <v>0.16666666666666666</v>
      </c>
      <c r="N29" s="110">
        <f t="shared" si="22"/>
        <v>0.16666666666666666</v>
      </c>
      <c r="O29" s="100">
        <f t="shared" si="14"/>
        <v>0.99999999999999989</v>
      </c>
      <c r="P29" s="101">
        <f t="shared" si="15"/>
        <v>0.16666666666666669</v>
      </c>
      <c r="Q29" s="103"/>
      <c r="R29" s="103"/>
      <c r="S29" s="48">
        <f>C29*P24</f>
        <v>0.16666666666666669</v>
      </c>
      <c r="T29" s="48">
        <f>D29*P25</f>
        <v>0.16666666666666669</v>
      </c>
      <c r="U29" s="48">
        <f>E29*P26</f>
        <v>0.16666666666666669</v>
      </c>
      <c r="V29" s="48">
        <f>F29*P27</f>
        <v>0.16666666666666669</v>
      </c>
      <c r="W29" s="48">
        <f>G29*P28</f>
        <v>0.16666666666666669</v>
      </c>
      <c r="X29" s="48">
        <f>H29*P29</f>
        <v>0.16666666666666669</v>
      </c>
      <c r="Y29" s="48">
        <f t="shared" si="16"/>
        <v>1.0000000000000002</v>
      </c>
      <c r="Z29" s="48">
        <f t="shared" si="17"/>
        <v>6.0000000000000009</v>
      </c>
    </row>
    <row r="30" spans="1:26" s="3" customFormat="1" ht="16.5" customHeight="1" thickBot="1" x14ac:dyDescent="0.25">
      <c r="C30" s="111">
        <f t="shared" ref="C30:P30" si="23">SUM(C24:C29)</f>
        <v>6</v>
      </c>
      <c r="D30" s="112">
        <f>SUM(D24:D29)</f>
        <v>6</v>
      </c>
      <c r="E30" s="112">
        <f t="shared" si="23"/>
        <v>6</v>
      </c>
      <c r="F30" s="112">
        <f t="shared" si="23"/>
        <v>6</v>
      </c>
      <c r="G30" s="112">
        <f t="shared" si="23"/>
        <v>6</v>
      </c>
      <c r="H30" s="113">
        <f t="shared" si="23"/>
        <v>6</v>
      </c>
      <c r="I30" s="25">
        <f t="shared" si="23"/>
        <v>0.99999999999999989</v>
      </c>
      <c r="J30" s="25">
        <f t="shared" si="23"/>
        <v>0.99999999999999989</v>
      </c>
      <c r="K30" s="25">
        <f t="shared" si="23"/>
        <v>0.99999999999999989</v>
      </c>
      <c r="L30" s="25">
        <f t="shared" si="23"/>
        <v>0.99999999999999989</v>
      </c>
      <c r="M30" s="25">
        <f t="shared" si="23"/>
        <v>0.99999999999999989</v>
      </c>
      <c r="N30" s="25">
        <f t="shared" si="23"/>
        <v>0.99999999999999989</v>
      </c>
      <c r="O30" s="48">
        <f t="shared" si="23"/>
        <v>5.9999999999999991</v>
      </c>
      <c r="P30" s="25">
        <f t="shared" si="23"/>
        <v>1.0000000000000002</v>
      </c>
      <c r="Q30" s="103"/>
      <c r="R30" s="103"/>
      <c r="S30" s="103"/>
      <c r="T30" s="103"/>
      <c r="U30" s="103"/>
      <c r="V30" s="103"/>
      <c r="W30" s="103"/>
      <c r="X30" s="312" t="s">
        <v>21</v>
      </c>
      <c r="Y30" s="312"/>
      <c r="Z30" s="48">
        <f>AVERAGE(Z24:Z29)</f>
        <v>6.0000000000000009</v>
      </c>
    </row>
    <row r="31" spans="1:26" s="3" customFormat="1" ht="16.5" customHeight="1" thickBot="1" x14ac:dyDescent="0.25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80" t="s">
        <v>7</v>
      </c>
      <c r="P31" s="114">
        <f>Z32</f>
        <v>1.4325458382260086E-16</v>
      </c>
      <c r="Q31" s="103"/>
      <c r="R31" s="103"/>
      <c r="S31" s="103"/>
      <c r="T31" s="103"/>
      <c r="U31" s="103"/>
      <c r="V31" s="103"/>
      <c r="W31" s="103"/>
      <c r="X31" s="313" t="s">
        <v>9</v>
      </c>
      <c r="Y31" s="313"/>
      <c r="Z31" s="48">
        <f>(Z30-W$2)/(W$2-1)</f>
        <v>1.7763568394002506E-16</v>
      </c>
    </row>
    <row r="32" spans="1:26" s="3" customFormat="1" ht="16.5" customHeight="1" x14ac:dyDescent="0.2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314" t="s">
        <v>10</v>
      </c>
      <c r="Y32" s="314"/>
      <c r="Z32" s="48">
        <f>Z31/W$3</f>
        <v>1.4325458382260086E-16</v>
      </c>
    </row>
    <row r="33" spans="1:26" s="3" customFormat="1" ht="16.5" customHeight="1" x14ac:dyDescent="0.2"/>
    <row r="34" spans="1:26" s="3" customFormat="1" ht="16.5" customHeight="1" x14ac:dyDescent="0.2">
      <c r="C34" s="242">
        <v>1</v>
      </c>
      <c r="D34" s="242">
        <v>2</v>
      </c>
      <c r="E34" s="242">
        <v>3</v>
      </c>
      <c r="F34" s="242">
        <v>4</v>
      </c>
      <c r="G34" s="242">
        <v>5</v>
      </c>
      <c r="H34" s="242">
        <v>6</v>
      </c>
    </row>
    <row r="35" spans="1:26" s="3" customFormat="1" ht="135" customHeight="1" thickBot="1" x14ac:dyDescent="0.25">
      <c r="B35" s="4" t="str">
        <f>'Customer Matrix'!$B$5</f>
        <v>Customer 2</v>
      </c>
      <c r="C35" s="92" t="str">
        <f>B36</f>
        <v>Child 6 Needs 1</v>
      </c>
      <c r="D35" s="92" t="str">
        <f>B37</f>
        <v>Child 6 Needs 2</v>
      </c>
      <c r="E35" s="92" t="str">
        <f>B38</f>
        <v>Child 6 Needs 3</v>
      </c>
      <c r="F35" s="92" t="str">
        <f>B39</f>
        <v>Child 6 Needs 4</v>
      </c>
      <c r="G35" s="92" t="str">
        <f>B40</f>
        <v>Child 6 Needs 5</v>
      </c>
      <c r="H35" s="92" t="str">
        <f>B41</f>
        <v>Child 6 Needs 6</v>
      </c>
      <c r="I35" s="299" t="s">
        <v>6</v>
      </c>
      <c r="J35" s="299"/>
      <c r="K35" s="299"/>
      <c r="L35" s="299"/>
      <c r="M35" s="299"/>
      <c r="N35" s="299"/>
      <c r="O35" s="6" t="s">
        <v>1</v>
      </c>
      <c r="P35" s="6" t="s">
        <v>2</v>
      </c>
      <c r="S35" s="54" t="str">
        <f t="shared" ref="S35:X35" si="24">C35</f>
        <v>Child 6 Needs 1</v>
      </c>
      <c r="T35" s="54" t="str">
        <f t="shared" si="24"/>
        <v>Child 6 Needs 2</v>
      </c>
      <c r="U35" s="54" t="str">
        <f t="shared" si="24"/>
        <v>Child 6 Needs 3</v>
      </c>
      <c r="V35" s="54" t="str">
        <f t="shared" si="24"/>
        <v>Child 6 Needs 4</v>
      </c>
      <c r="W35" s="54" t="str">
        <f t="shared" si="24"/>
        <v>Child 6 Needs 5</v>
      </c>
      <c r="X35" s="54" t="str">
        <f t="shared" si="24"/>
        <v>Child 6 Needs 6</v>
      </c>
      <c r="Y35" s="56" t="s">
        <v>11</v>
      </c>
      <c r="Z35" s="56" t="s">
        <v>12</v>
      </c>
    </row>
    <row r="36" spans="1:26" s="3" customFormat="1" ht="16.5" customHeight="1" x14ac:dyDescent="0.2">
      <c r="A36" s="242">
        <v>1</v>
      </c>
      <c r="B36" s="93" t="str">
        <f>B$4</f>
        <v>Child 6 Needs 1</v>
      </c>
      <c r="C36" s="94">
        <v>1</v>
      </c>
      <c r="D36" s="95">
        <v>1</v>
      </c>
      <c r="E36" s="95">
        <v>1</v>
      </c>
      <c r="F36" s="95">
        <v>1</v>
      </c>
      <c r="G36" s="95">
        <v>1</v>
      </c>
      <c r="H36" s="95">
        <v>1</v>
      </c>
      <c r="I36" s="96">
        <f t="shared" ref="I36:N36" si="25">C36/C42</f>
        <v>0.16666666666666666</v>
      </c>
      <c r="J36" s="102">
        <f t="shared" si="25"/>
        <v>0.16666666666666666</v>
      </c>
      <c r="K36" s="102">
        <f t="shared" si="25"/>
        <v>0.16666666666666666</v>
      </c>
      <c r="L36" s="102">
        <f t="shared" si="25"/>
        <v>0.16666666666666666</v>
      </c>
      <c r="M36" s="102">
        <f t="shared" si="25"/>
        <v>0.16666666666666666</v>
      </c>
      <c r="N36" s="102">
        <f t="shared" si="25"/>
        <v>0.16666666666666666</v>
      </c>
      <c r="O36" s="96">
        <f t="shared" ref="O36:O41" si="26">SUM(I36:N36)</f>
        <v>0.99999999999999989</v>
      </c>
      <c r="P36" s="97">
        <f t="shared" ref="P36:P41" si="27">O36/O$30</f>
        <v>0.16666666666666669</v>
      </c>
      <c r="Q36" s="103"/>
      <c r="R36" s="103"/>
      <c r="S36" s="48">
        <f>C36*P36</f>
        <v>0.16666666666666669</v>
      </c>
      <c r="T36" s="48">
        <f>D36*P37</f>
        <v>0.16666666666666669</v>
      </c>
      <c r="U36" s="48">
        <f>E36*P38</f>
        <v>0.16666666666666669</v>
      </c>
      <c r="V36" s="48">
        <f>F36*P39</f>
        <v>0.16666666666666669</v>
      </c>
      <c r="W36" s="48">
        <f>G36*P40</f>
        <v>0.16666666666666669</v>
      </c>
      <c r="X36" s="48">
        <f>H36*P41</f>
        <v>0.16666666666666669</v>
      </c>
      <c r="Y36" s="48">
        <f t="shared" ref="Y36:Y41" si="28">SUM(S36:X36)</f>
        <v>1.0000000000000002</v>
      </c>
      <c r="Z36" s="48">
        <f t="shared" ref="Z36:Z41" si="29">Y36/P36</f>
        <v>6.0000000000000009</v>
      </c>
    </row>
    <row r="37" spans="1:26" s="3" customFormat="1" ht="16.5" customHeight="1" x14ac:dyDescent="0.2">
      <c r="A37" s="242">
        <v>2</v>
      </c>
      <c r="B37" s="93" t="str">
        <f>B$5</f>
        <v>Child 6 Needs 2</v>
      </c>
      <c r="C37" s="98">
        <f>1/D36</f>
        <v>1</v>
      </c>
      <c r="D37" s="99">
        <v>1</v>
      </c>
      <c r="E37" s="104">
        <v>1</v>
      </c>
      <c r="F37" s="104">
        <v>1</v>
      </c>
      <c r="G37" s="104">
        <v>1</v>
      </c>
      <c r="H37" s="115">
        <v>1</v>
      </c>
      <c r="I37" s="105">
        <f t="shared" ref="I37:N37" si="30">C37/C42</f>
        <v>0.16666666666666666</v>
      </c>
      <c r="J37" s="106">
        <f t="shared" si="30"/>
        <v>0.16666666666666666</v>
      </c>
      <c r="K37" s="106">
        <f t="shared" si="30"/>
        <v>0.16666666666666666</v>
      </c>
      <c r="L37" s="106">
        <f t="shared" si="30"/>
        <v>0.16666666666666666</v>
      </c>
      <c r="M37" s="106">
        <f t="shared" si="30"/>
        <v>0.16666666666666666</v>
      </c>
      <c r="N37" s="106">
        <f t="shared" si="30"/>
        <v>0.16666666666666666</v>
      </c>
      <c r="O37" s="105">
        <f t="shared" si="26"/>
        <v>0.99999999999999989</v>
      </c>
      <c r="P37" s="107">
        <f t="shared" si="27"/>
        <v>0.16666666666666669</v>
      </c>
      <c r="Q37" s="103"/>
      <c r="R37" s="103"/>
      <c r="S37" s="48">
        <f>C37*P36</f>
        <v>0.16666666666666669</v>
      </c>
      <c r="T37" s="48">
        <f>D37*P37</f>
        <v>0.16666666666666669</v>
      </c>
      <c r="U37" s="48">
        <f>E37*P38</f>
        <v>0.16666666666666669</v>
      </c>
      <c r="V37" s="48">
        <f>F37*P39</f>
        <v>0.16666666666666669</v>
      </c>
      <c r="W37" s="48">
        <f>G37*P40</f>
        <v>0.16666666666666669</v>
      </c>
      <c r="X37" s="48">
        <f>H37*P41</f>
        <v>0.16666666666666669</v>
      </c>
      <c r="Y37" s="48">
        <f t="shared" si="28"/>
        <v>1.0000000000000002</v>
      </c>
      <c r="Z37" s="48">
        <f t="shared" si="29"/>
        <v>6.0000000000000009</v>
      </c>
    </row>
    <row r="38" spans="1:26" s="3" customFormat="1" ht="16.5" customHeight="1" x14ac:dyDescent="0.2">
      <c r="A38" s="242">
        <v>3</v>
      </c>
      <c r="B38" s="93" t="str">
        <f>B$6</f>
        <v>Child 6 Needs 3</v>
      </c>
      <c r="C38" s="98">
        <f>1/E36</f>
        <v>1</v>
      </c>
      <c r="D38" s="99">
        <f>1/E37</f>
        <v>1</v>
      </c>
      <c r="E38" s="99">
        <v>1</v>
      </c>
      <c r="F38" s="104">
        <v>1</v>
      </c>
      <c r="G38" s="104">
        <v>1</v>
      </c>
      <c r="H38" s="104">
        <v>1</v>
      </c>
      <c r="I38" s="105">
        <f t="shared" ref="I38:N38" si="31">C38/C42</f>
        <v>0.16666666666666666</v>
      </c>
      <c r="J38" s="106">
        <f t="shared" si="31"/>
        <v>0.16666666666666666</v>
      </c>
      <c r="K38" s="106">
        <f t="shared" si="31"/>
        <v>0.16666666666666666</v>
      </c>
      <c r="L38" s="106">
        <f t="shared" si="31"/>
        <v>0.16666666666666666</v>
      </c>
      <c r="M38" s="106">
        <f t="shared" si="31"/>
        <v>0.16666666666666666</v>
      </c>
      <c r="N38" s="106">
        <f t="shared" si="31"/>
        <v>0.16666666666666666</v>
      </c>
      <c r="O38" s="105">
        <f t="shared" si="26"/>
        <v>0.99999999999999989</v>
      </c>
      <c r="P38" s="107">
        <f t="shared" si="27"/>
        <v>0.16666666666666669</v>
      </c>
      <c r="Q38" s="103"/>
      <c r="R38" s="103"/>
      <c r="S38" s="48">
        <f>C38*P36</f>
        <v>0.16666666666666669</v>
      </c>
      <c r="T38" s="48">
        <f>D38*P37</f>
        <v>0.16666666666666669</v>
      </c>
      <c r="U38" s="48">
        <f>E38*P38</f>
        <v>0.16666666666666669</v>
      </c>
      <c r="V38" s="48">
        <f>F38*P39</f>
        <v>0.16666666666666669</v>
      </c>
      <c r="W38" s="48">
        <f>G38*P40</f>
        <v>0.16666666666666669</v>
      </c>
      <c r="X38" s="48">
        <f>H38*P41</f>
        <v>0.16666666666666669</v>
      </c>
      <c r="Y38" s="48">
        <f t="shared" si="28"/>
        <v>1.0000000000000002</v>
      </c>
      <c r="Z38" s="48">
        <f t="shared" si="29"/>
        <v>6.0000000000000009</v>
      </c>
    </row>
    <row r="39" spans="1:26" s="3" customFormat="1" ht="16.5" customHeight="1" x14ac:dyDescent="0.2">
      <c r="A39" s="242">
        <v>4</v>
      </c>
      <c r="B39" s="93" t="str">
        <f>B$7</f>
        <v>Child 6 Needs 4</v>
      </c>
      <c r="C39" s="98">
        <f>1/F36</f>
        <v>1</v>
      </c>
      <c r="D39" s="99">
        <f>1/F37</f>
        <v>1</v>
      </c>
      <c r="E39" s="99">
        <f>1/F38</f>
        <v>1</v>
      </c>
      <c r="F39" s="99">
        <v>1</v>
      </c>
      <c r="G39" s="104">
        <v>1</v>
      </c>
      <c r="H39" s="104">
        <v>1</v>
      </c>
      <c r="I39" s="105">
        <f t="shared" ref="I39:N39" si="32">C39/C42</f>
        <v>0.16666666666666666</v>
      </c>
      <c r="J39" s="106">
        <f t="shared" si="32"/>
        <v>0.16666666666666666</v>
      </c>
      <c r="K39" s="106">
        <f t="shared" si="32"/>
        <v>0.16666666666666666</v>
      </c>
      <c r="L39" s="106">
        <f t="shared" si="32"/>
        <v>0.16666666666666666</v>
      </c>
      <c r="M39" s="106">
        <f t="shared" si="32"/>
        <v>0.16666666666666666</v>
      </c>
      <c r="N39" s="106">
        <f t="shared" si="32"/>
        <v>0.16666666666666666</v>
      </c>
      <c r="O39" s="105">
        <f t="shared" si="26"/>
        <v>0.99999999999999989</v>
      </c>
      <c r="P39" s="107">
        <f t="shared" si="27"/>
        <v>0.16666666666666669</v>
      </c>
      <c r="Q39" s="103"/>
      <c r="R39" s="103"/>
      <c r="S39" s="48">
        <f>C39*P36</f>
        <v>0.16666666666666669</v>
      </c>
      <c r="T39" s="48">
        <f>D39*P37</f>
        <v>0.16666666666666669</v>
      </c>
      <c r="U39" s="48">
        <f>E39*P38</f>
        <v>0.16666666666666669</v>
      </c>
      <c r="V39" s="48">
        <f>F39*P39</f>
        <v>0.16666666666666669</v>
      </c>
      <c r="W39" s="48">
        <f>G39*P40</f>
        <v>0.16666666666666669</v>
      </c>
      <c r="X39" s="48">
        <f>H39*P41</f>
        <v>0.16666666666666669</v>
      </c>
      <c r="Y39" s="48">
        <f t="shared" si="28"/>
        <v>1.0000000000000002</v>
      </c>
      <c r="Z39" s="48">
        <f t="shared" si="29"/>
        <v>6.0000000000000009</v>
      </c>
    </row>
    <row r="40" spans="1:26" s="3" customFormat="1" ht="16.5" customHeight="1" x14ac:dyDescent="0.2">
      <c r="A40" s="242">
        <v>5</v>
      </c>
      <c r="B40" s="93" t="str">
        <f>B$8</f>
        <v>Child 6 Needs 5</v>
      </c>
      <c r="C40" s="98">
        <f>1/G36</f>
        <v>1</v>
      </c>
      <c r="D40" s="99">
        <f>1/G37</f>
        <v>1</v>
      </c>
      <c r="E40" s="99">
        <f>1/G38</f>
        <v>1</v>
      </c>
      <c r="F40" s="99">
        <f>1/G39</f>
        <v>1</v>
      </c>
      <c r="G40" s="99">
        <v>1</v>
      </c>
      <c r="H40" s="104">
        <v>1</v>
      </c>
      <c r="I40" s="105">
        <f t="shared" ref="I40:N40" si="33">C40/C42</f>
        <v>0.16666666666666666</v>
      </c>
      <c r="J40" s="106">
        <f t="shared" si="33"/>
        <v>0.16666666666666666</v>
      </c>
      <c r="K40" s="106">
        <f t="shared" si="33"/>
        <v>0.16666666666666666</v>
      </c>
      <c r="L40" s="106">
        <f t="shared" si="33"/>
        <v>0.16666666666666666</v>
      </c>
      <c r="M40" s="106">
        <f t="shared" si="33"/>
        <v>0.16666666666666666</v>
      </c>
      <c r="N40" s="106">
        <f t="shared" si="33"/>
        <v>0.16666666666666666</v>
      </c>
      <c r="O40" s="105">
        <f t="shared" si="26"/>
        <v>0.99999999999999989</v>
      </c>
      <c r="P40" s="107">
        <f t="shared" si="27"/>
        <v>0.16666666666666669</v>
      </c>
      <c r="Q40" s="103"/>
      <c r="R40" s="103"/>
      <c r="S40" s="48">
        <f>C40*P36</f>
        <v>0.16666666666666669</v>
      </c>
      <c r="T40" s="48">
        <f>D40*P37</f>
        <v>0.16666666666666669</v>
      </c>
      <c r="U40" s="48">
        <f>E40*P38</f>
        <v>0.16666666666666669</v>
      </c>
      <c r="V40" s="48">
        <f>F40*P39</f>
        <v>0.16666666666666669</v>
      </c>
      <c r="W40" s="48">
        <f>G40*P40</f>
        <v>0.16666666666666669</v>
      </c>
      <c r="X40" s="48">
        <f>H40*P41</f>
        <v>0.16666666666666669</v>
      </c>
      <c r="Y40" s="48">
        <f t="shared" si="28"/>
        <v>1.0000000000000002</v>
      </c>
      <c r="Z40" s="48">
        <f t="shared" si="29"/>
        <v>6.0000000000000009</v>
      </c>
    </row>
    <row r="41" spans="1:26" s="3" customFormat="1" ht="16.5" customHeight="1" thickBot="1" x14ac:dyDescent="0.25">
      <c r="A41" s="242">
        <v>6</v>
      </c>
      <c r="B41" s="93" t="str">
        <f>B$9</f>
        <v>Child 6 Needs 6</v>
      </c>
      <c r="C41" s="108">
        <f>1/H36</f>
        <v>1</v>
      </c>
      <c r="D41" s="109">
        <f>1/H37</f>
        <v>1</v>
      </c>
      <c r="E41" s="109">
        <f>1/H38</f>
        <v>1</v>
      </c>
      <c r="F41" s="109">
        <f>1/H39</f>
        <v>1</v>
      </c>
      <c r="G41" s="109">
        <f>1/H40</f>
        <v>1</v>
      </c>
      <c r="H41" s="109">
        <v>1</v>
      </c>
      <c r="I41" s="100">
        <f t="shared" ref="I41:N41" si="34">C41/C42</f>
        <v>0.16666666666666666</v>
      </c>
      <c r="J41" s="110">
        <f t="shared" si="34"/>
        <v>0.16666666666666666</v>
      </c>
      <c r="K41" s="110">
        <f t="shared" si="34"/>
        <v>0.16666666666666666</v>
      </c>
      <c r="L41" s="110">
        <f t="shared" si="34"/>
        <v>0.16666666666666666</v>
      </c>
      <c r="M41" s="110">
        <f t="shared" si="34"/>
        <v>0.16666666666666666</v>
      </c>
      <c r="N41" s="110">
        <f t="shared" si="34"/>
        <v>0.16666666666666666</v>
      </c>
      <c r="O41" s="100">
        <f t="shared" si="26"/>
        <v>0.99999999999999989</v>
      </c>
      <c r="P41" s="101">
        <f t="shared" si="27"/>
        <v>0.16666666666666669</v>
      </c>
      <c r="Q41" s="103"/>
      <c r="R41" s="103"/>
      <c r="S41" s="48">
        <f>C41*P36</f>
        <v>0.16666666666666669</v>
      </c>
      <c r="T41" s="48">
        <f>D41*P37</f>
        <v>0.16666666666666669</v>
      </c>
      <c r="U41" s="48">
        <f>E41*P38</f>
        <v>0.16666666666666669</v>
      </c>
      <c r="V41" s="48">
        <f>F41*P39</f>
        <v>0.16666666666666669</v>
      </c>
      <c r="W41" s="48">
        <f>G41*P40</f>
        <v>0.16666666666666669</v>
      </c>
      <c r="X41" s="48">
        <f>H41*P41</f>
        <v>0.16666666666666669</v>
      </c>
      <c r="Y41" s="48">
        <f t="shared" si="28"/>
        <v>1.0000000000000002</v>
      </c>
      <c r="Z41" s="48">
        <f t="shared" si="29"/>
        <v>6.0000000000000009</v>
      </c>
    </row>
    <row r="42" spans="1:26" s="3" customFormat="1" ht="16.5" customHeight="1" thickBot="1" x14ac:dyDescent="0.25">
      <c r="C42" s="111">
        <f t="shared" ref="C42:P42" si="35">SUM(C36:C41)</f>
        <v>6</v>
      </c>
      <c r="D42" s="112">
        <f t="shared" si="35"/>
        <v>6</v>
      </c>
      <c r="E42" s="112">
        <f t="shared" si="35"/>
        <v>6</v>
      </c>
      <c r="F42" s="112">
        <f t="shared" si="35"/>
        <v>6</v>
      </c>
      <c r="G42" s="112">
        <f t="shared" si="35"/>
        <v>6</v>
      </c>
      <c r="H42" s="113">
        <f t="shared" si="35"/>
        <v>6</v>
      </c>
      <c r="I42" s="25">
        <f t="shared" si="35"/>
        <v>0.99999999999999989</v>
      </c>
      <c r="J42" s="25">
        <f t="shared" si="35"/>
        <v>0.99999999999999989</v>
      </c>
      <c r="K42" s="25">
        <f t="shared" si="35"/>
        <v>0.99999999999999989</v>
      </c>
      <c r="L42" s="25">
        <f t="shared" si="35"/>
        <v>0.99999999999999989</v>
      </c>
      <c r="M42" s="25">
        <f t="shared" si="35"/>
        <v>0.99999999999999989</v>
      </c>
      <c r="N42" s="25">
        <f t="shared" si="35"/>
        <v>0.99999999999999989</v>
      </c>
      <c r="O42" s="48">
        <f t="shared" si="35"/>
        <v>5.9999999999999991</v>
      </c>
      <c r="P42" s="25">
        <f t="shared" si="35"/>
        <v>1.0000000000000002</v>
      </c>
      <c r="Q42" s="103"/>
      <c r="R42" s="103"/>
      <c r="S42" s="103"/>
      <c r="T42" s="103"/>
      <c r="U42" s="103"/>
      <c r="V42" s="103"/>
      <c r="W42" s="103"/>
      <c r="X42" s="312" t="s">
        <v>21</v>
      </c>
      <c r="Y42" s="312"/>
      <c r="Z42" s="48">
        <f>AVERAGE(Z36:Z41)</f>
        <v>6.0000000000000009</v>
      </c>
    </row>
    <row r="43" spans="1:26" s="3" customFormat="1" ht="16.5" customHeight="1" thickBot="1" x14ac:dyDescent="0.25"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80" t="s">
        <v>7</v>
      </c>
      <c r="P43" s="114">
        <f>Z44</f>
        <v>1.4325458382260086E-16</v>
      </c>
      <c r="Q43" s="103"/>
      <c r="R43" s="103"/>
      <c r="S43" s="103"/>
      <c r="T43" s="103"/>
      <c r="U43" s="103"/>
      <c r="V43" s="103"/>
      <c r="W43" s="103"/>
      <c r="X43" s="313" t="s">
        <v>9</v>
      </c>
      <c r="Y43" s="313"/>
      <c r="Z43" s="48">
        <f>(Z42-W$2)/(W$2-1)</f>
        <v>1.7763568394002506E-16</v>
      </c>
    </row>
    <row r="44" spans="1:26" s="3" customFormat="1" ht="16.5" customHeight="1" x14ac:dyDescent="0.2"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314" t="s">
        <v>10</v>
      </c>
      <c r="Y44" s="314"/>
      <c r="Z44" s="48">
        <f>Z43/W$3</f>
        <v>1.4325458382260086E-16</v>
      </c>
    </row>
    <row r="46" spans="1:26" ht="16" x14ac:dyDescent="0.2">
      <c r="C46" s="242">
        <v>1</v>
      </c>
      <c r="D46" s="242">
        <v>2</v>
      </c>
      <c r="E46" s="242">
        <v>3</v>
      </c>
      <c r="F46" s="242">
        <v>4</v>
      </c>
      <c r="G46" s="242">
        <v>5</v>
      </c>
      <c r="H46" s="242">
        <v>6</v>
      </c>
    </row>
    <row r="47" spans="1:26" s="3" customFormat="1" ht="135" customHeight="1" thickBot="1" x14ac:dyDescent="0.25">
      <c r="B47" s="4" t="str">
        <f>'Customer Matrix'!$B$6</f>
        <v>Customer 3</v>
      </c>
      <c r="C47" s="92" t="str">
        <f>B48</f>
        <v>Child 6 Needs 1</v>
      </c>
      <c r="D47" s="92" t="str">
        <f>B49</f>
        <v>Child 6 Needs 2</v>
      </c>
      <c r="E47" s="92" t="str">
        <f>B50</f>
        <v>Child 6 Needs 3</v>
      </c>
      <c r="F47" s="92" t="str">
        <f>B51</f>
        <v>Child 6 Needs 4</v>
      </c>
      <c r="G47" s="92" t="str">
        <f>B52</f>
        <v>Child 6 Needs 5</v>
      </c>
      <c r="H47" s="92" t="str">
        <f>B53</f>
        <v>Child 6 Needs 6</v>
      </c>
      <c r="I47" s="299" t="s">
        <v>6</v>
      </c>
      <c r="J47" s="299"/>
      <c r="K47" s="299"/>
      <c r="L47" s="299"/>
      <c r="M47" s="299"/>
      <c r="N47" s="299"/>
      <c r="O47" s="6" t="s">
        <v>1</v>
      </c>
      <c r="P47" s="6" t="s">
        <v>2</v>
      </c>
      <c r="S47" s="54" t="str">
        <f t="shared" ref="S47:X47" si="36">C47</f>
        <v>Child 6 Needs 1</v>
      </c>
      <c r="T47" s="54" t="str">
        <f t="shared" si="36"/>
        <v>Child 6 Needs 2</v>
      </c>
      <c r="U47" s="54" t="str">
        <f t="shared" si="36"/>
        <v>Child 6 Needs 3</v>
      </c>
      <c r="V47" s="54" t="str">
        <f t="shared" si="36"/>
        <v>Child 6 Needs 4</v>
      </c>
      <c r="W47" s="54" t="str">
        <f t="shared" si="36"/>
        <v>Child 6 Needs 5</v>
      </c>
      <c r="X47" s="54" t="str">
        <f t="shared" si="36"/>
        <v>Child 6 Needs 6</v>
      </c>
      <c r="Y47" s="56" t="s">
        <v>11</v>
      </c>
      <c r="Z47" s="56" t="s">
        <v>12</v>
      </c>
    </row>
    <row r="48" spans="1:26" s="3" customFormat="1" ht="16.5" customHeight="1" x14ac:dyDescent="0.2">
      <c r="A48" s="242">
        <v>1</v>
      </c>
      <c r="B48" s="93" t="str">
        <f>B$4</f>
        <v>Child 6 Needs 1</v>
      </c>
      <c r="C48" s="94">
        <v>1</v>
      </c>
      <c r="D48" s="95">
        <v>1</v>
      </c>
      <c r="E48" s="95">
        <v>1</v>
      </c>
      <c r="F48" s="95">
        <v>1</v>
      </c>
      <c r="G48" s="95">
        <v>1</v>
      </c>
      <c r="H48" s="95">
        <v>1</v>
      </c>
      <c r="I48" s="96">
        <f t="shared" ref="I48:N48" si="37">C48/C54</f>
        <v>0.16666666666666666</v>
      </c>
      <c r="J48" s="102">
        <f t="shared" si="37"/>
        <v>0.16666666666666666</v>
      </c>
      <c r="K48" s="102">
        <f t="shared" si="37"/>
        <v>0.16666666666666666</v>
      </c>
      <c r="L48" s="102">
        <f t="shared" si="37"/>
        <v>0.16666666666666666</v>
      </c>
      <c r="M48" s="102">
        <f t="shared" si="37"/>
        <v>0.16666666666666666</v>
      </c>
      <c r="N48" s="102">
        <f t="shared" si="37"/>
        <v>0.16666666666666666</v>
      </c>
      <c r="O48" s="96">
        <f t="shared" ref="O48:O53" si="38">SUM(I48:N48)</f>
        <v>0.99999999999999989</v>
      </c>
      <c r="P48" s="97">
        <f t="shared" ref="P48:P53" si="39">O48/O$30</f>
        <v>0.16666666666666669</v>
      </c>
      <c r="Q48" s="103"/>
      <c r="R48" s="103"/>
      <c r="S48" s="48">
        <f>C48*P48</f>
        <v>0.16666666666666669</v>
      </c>
      <c r="T48" s="48">
        <f>D48*P49</f>
        <v>0.16666666666666669</v>
      </c>
      <c r="U48" s="48">
        <f>E48*P50</f>
        <v>0.16666666666666669</v>
      </c>
      <c r="V48" s="48">
        <f>F48*P51</f>
        <v>0.16666666666666669</v>
      </c>
      <c r="W48" s="48">
        <f>G48*P52</f>
        <v>0.16666666666666669</v>
      </c>
      <c r="X48" s="48">
        <f>H48*P53</f>
        <v>0.16666666666666669</v>
      </c>
      <c r="Y48" s="48">
        <f t="shared" ref="Y48:Y53" si="40">SUM(S48:X48)</f>
        <v>1.0000000000000002</v>
      </c>
      <c r="Z48" s="48">
        <f t="shared" ref="Z48:Z53" si="41">Y48/P48</f>
        <v>6.0000000000000009</v>
      </c>
    </row>
    <row r="49" spans="1:26" s="3" customFormat="1" ht="16.5" customHeight="1" x14ac:dyDescent="0.2">
      <c r="A49" s="242">
        <v>2</v>
      </c>
      <c r="B49" s="93" t="str">
        <f>B$5</f>
        <v>Child 6 Needs 2</v>
      </c>
      <c r="C49" s="98">
        <f>1/D48</f>
        <v>1</v>
      </c>
      <c r="D49" s="99">
        <v>1</v>
      </c>
      <c r="E49" s="104">
        <v>1</v>
      </c>
      <c r="F49" s="104">
        <v>1</v>
      </c>
      <c r="G49" s="104">
        <v>1</v>
      </c>
      <c r="H49" s="115">
        <v>1</v>
      </c>
      <c r="I49" s="105">
        <f t="shared" ref="I49:N49" si="42">C49/C54</f>
        <v>0.16666666666666666</v>
      </c>
      <c r="J49" s="106">
        <f t="shared" si="42"/>
        <v>0.16666666666666666</v>
      </c>
      <c r="K49" s="106">
        <f t="shared" si="42"/>
        <v>0.16666666666666666</v>
      </c>
      <c r="L49" s="106">
        <f t="shared" si="42"/>
        <v>0.16666666666666666</v>
      </c>
      <c r="M49" s="106">
        <f t="shared" si="42"/>
        <v>0.16666666666666666</v>
      </c>
      <c r="N49" s="106">
        <f t="shared" si="42"/>
        <v>0.16666666666666666</v>
      </c>
      <c r="O49" s="105">
        <f t="shared" si="38"/>
        <v>0.99999999999999989</v>
      </c>
      <c r="P49" s="107">
        <f t="shared" si="39"/>
        <v>0.16666666666666669</v>
      </c>
      <c r="Q49" s="103"/>
      <c r="R49" s="103"/>
      <c r="S49" s="48">
        <f>C49*P48</f>
        <v>0.16666666666666669</v>
      </c>
      <c r="T49" s="48">
        <f>D49*P49</f>
        <v>0.16666666666666669</v>
      </c>
      <c r="U49" s="48">
        <f>E49*P50</f>
        <v>0.16666666666666669</v>
      </c>
      <c r="V49" s="48">
        <f>F49*P51</f>
        <v>0.16666666666666669</v>
      </c>
      <c r="W49" s="48">
        <f>G49*P52</f>
        <v>0.16666666666666669</v>
      </c>
      <c r="X49" s="48">
        <f>H49*P53</f>
        <v>0.16666666666666669</v>
      </c>
      <c r="Y49" s="48">
        <f t="shared" si="40"/>
        <v>1.0000000000000002</v>
      </c>
      <c r="Z49" s="48">
        <f t="shared" si="41"/>
        <v>6.0000000000000009</v>
      </c>
    </row>
    <row r="50" spans="1:26" s="3" customFormat="1" ht="16.5" customHeight="1" x14ac:dyDescent="0.2">
      <c r="A50" s="242">
        <v>3</v>
      </c>
      <c r="B50" s="93" t="str">
        <f>B$6</f>
        <v>Child 6 Needs 3</v>
      </c>
      <c r="C50" s="98">
        <f>1/E48</f>
        <v>1</v>
      </c>
      <c r="D50" s="99">
        <f>1/E49</f>
        <v>1</v>
      </c>
      <c r="E50" s="99">
        <v>1</v>
      </c>
      <c r="F50" s="104">
        <v>1</v>
      </c>
      <c r="G50" s="104">
        <v>1</v>
      </c>
      <c r="H50" s="104">
        <v>1</v>
      </c>
      <c r="I50" s="105">
        <f t="shared" ref="I50:N50" si="43">C50/C54</f>
        <v>0.16666666666666666</v>
      </c>
      <c r="J50" s="106">
        <f t="shared" si="43"/>
        <v>0.16666666666666666</v>
      </c>
      <c r="K50" s="106">
        <f t="shared" si="43"/>
        <v>0.16666666666666666</v>
      </c>
      <c r="L50" s="106">
        <f t="shared" si="43"/>
        <v>0.16666666666666666</v>
      </c>
      <c r="M50" s="106">
        <f t="shared" si="43"/>
        <v>0.16666666666666666</v>
      </c>
      <c r="N50" s="106">
        <f t="shared" si="43"/>
        <v>0.16666666666666666</v>
      </c>
      <c r="O50" s="105">
        <f t="shared" si="38"/>
        <v>0.99999999999999989</v>
      </c>
      <c r="P50" s="107">
        <f t="shared" si="39"/>
        <v>0.16666666666666669</v>
      </c>
      <c r="Q50" s="103"/>
      <c r="R50" s="103"/>
      <c r="S50" s="48">
        <f>C50*P48</f>
        <v>0.16666666666666669</v>
      </c>
      <c r="T50" s="48">
        <f>D50*P49</f>
        <v>0.16666666666666669</v>
      </c>
      <c r="U50" s="48">
        <f>E50*P50</f>
        <v>0.16666666666666669</v>
      </c>
      <c r="V50" s="48">
        <f>F50*P51</f>
        <v>0.16666666666666669</v>
      </c>
      <c r="W50" s="48">
        <f>G50*P52</f>
        <v>0.16666666666666669</v>
      </c>
      <c r="X50" s="48">
        <f>H50*P53</f>
        <v>0.16666666666666669</v>
      </c>
      <c r="Y50" s="48">
        <f t="shared" si="40"/>
        <v>1.0000000000000002</v>
      </c>
      <c r="Z50" s="48">
        <f t="shared" si="41"/>
        <v>6.0000000000000009</v>
      </c>
    </row>
    <row r="51" spans="1:26" s="3" customFormat="1" ht="16.5" customHeight="1" x14ac:dyDescent="0.2">
      <c r="A51" s="242">
        <v>4</v>
      </c>
      <c r="B51" s="93" t="str">
        <f>B$7</f>
        <v>Child 6 Needs 4</v>
      </c>
      <c r="C51" s="98">
        <f>1/F48</f>
        <v>1</v>
      </c>
      <c r="D51" s="99">
        <f>1/F49</f>
        <v>1</v>
      </c>
      <c r="E51" s="99">
        <f>1/F50</f>
        <v>1</v>
      </c>
      <c r="F51" s="99">
        <v>1</v>
      </c>
      <c r="G51" s="104">
        <v>1</v>
      </c>
      <c r="H51" s="104">
        <v>1</v>
      </c>
      <c r="I51" s="105">
        <f t="shared" ref="I51:N51" si="44">C51/C54</f>
        <v>0.16666666666666666</v>
      </c>
      <c r="J51" s="106">
        <f t="shared" si="44"/>
        <v>0.16666666666666666</v>
      </c>
      <c r="K51" s="106">
        <f t="shared" si="44"/>
        <v>0.16666666666666666</v>
      </c>
      <c r="L51" s="106">
        <f t="shared" si="44"/>
        <v>0.16666666666666666</v>
      </c>
      <c r="M51" s="106">
        <f t="shared" si="44"/>
        <v>0.16666666666666666</v>
      </c>
      <c r="N51" s="106">
        <f t="shared" si="44"/>
        <v>0.16666666666666666</v>
      </c>
      <c r="O51" s="105">
        <f t="shared" si="38"/>
        <v>0.99999999999999989</v>
      </c>
      <c r="P51" s="107">
        <f t="shared" si="39"/>
        <v>0.16666666666666669</v>
      </c>
      <c r="Q51" s="103"/>
      <c r="R51" s="103"/>
      <c r="S51" s="48">
        <f>C51*P48</f>
        <v>0.16666666666666669</v>
      </c>
      <c r="T51" s="48">
        <f>D51*P49</f>
        <v>0.16666666666666669</v>
      </c>
      <c r="U51" s="48">
        <f>E51*P50</f>
        <v>0.16666666666666669</v>
      </c>
      <c r="V51" s="48">
        <f>F51*P51</f>
        <v>0.16666666666666669</v>
      </c>
      <c r="W51" s="48">
        <f>G51*P52</f>
        <v>0.16666666666666669</v>
      </c>
      <c r="X51" s="48">
        <f>H51*P53</f>
        <v>0.16666666666666669</v>
      </c>
      <c r="Y51" s="48">
        <f t="shared" si="40"/>
        <v>1.0000000000000002</v>
      </c>
      <c r="Z51" s="48">
        <f t="shared" si="41"/>
        <v>6.0000000000000009</v>
      </c>
    </row>
    <row r="52" spans="1:26" s="3" customFormat="1" ht="16.5" customHeight="1" x14ac:dyDescent="0.2">
      <c r="A52" s="242">
        <v>5</v>
      </c>
      <c r="B52" s="93" t="str">
        <f>B$8</f>
        <v>Child 6 Needs 5</v>
      </c>
      <c r="C52" s="98">
        <f>1/G48</f>
        <v>1</v>
      </c>
      <c r="D52" s="99">
        <f>1/G49</f>
        <v>1</v>
      </c>
      <c r="E52" s="99">
        <f>1/G50</f>
        <v>1</v>
      </c>
      <c r="F52" s="99">
        <f>1/G51</f>
        <v>1</v>
      </c>
      <c r="G52" s="99">
        <v>1</v>
      </c>
      <c r="H52" s="104">
        <v>1</v>
      </c>
      <c r="I52" s="105">
        <f t="shared" ref="I52:N52" si="45">C52/C54</f>
        <v>0.16666666666666666</v>
      </c>
      <c r="J52" s="106">
        <f t="shared" si="45"/>
        <v>0.16666666666666666</v>
      </c>
      <c r="K52" s="106">
        <f t="shared" si="45"/>
        <v>0.16666666666666666</v>
      </c>
      <c r="L52" s="106">
        <f t="shared" si="45"/>
        <v>0.16666666666666666</v>
      </c>
      <c r="M52" s="106">
        <f t="shared" si="45"/>
        <v>0.16666666666666666</v>
      </c>
      <c r="N52" s="106">
        <f t="shared" si="45"/>
        <v>0.16666666666666666</v>
      </c>
      <c r="O52" s="105">
        <f t="shared" si="38"/>
        <v>0.99999999999999989</v>
      </c>
      <c r="P52" s="107">
        <f t="shared" si="39"/>
        <v>0.16666666666666669</v>
      </c>
      <c r="Q52" s="103"/>
      <c r="R52" s="103"/>
      <c r="S52" s="48">
        <f>C52*P48</f>
        <v>0.16666666666666669</v>
      </c>
      <c r="T52" s="48">
        <f>D52*P49</f>
        <v>0.16666666666666669</v>
      </c>
      <c r="U52" s="48">
        <f>E52*P50</f>
        <v>0.16666666666666669</v>
      </c>
      <c r="V52" s="48">
        <f>F52*P51</f>
        <v>0.16666666666666669</v>
      </c>
      <c r="W52" s="48">
        <f>G52*P52</f>
        <v>0.16666666666666669</v>
      </c>
      <c r="X52" s="48">
        <f>H52*P53</f>
        <v>0.16666666666666669</v>
      </c>
      <c r="Y52" s="48">
        <f t="shared" si="40"/>
        <v>1.0000000000000002</v>
      </c>
      <c r="Z52" s="48">
        <f t="shared" si="41"/>
        <v>6.0000000000000009</v>
      </c>
    </row>
    <row r="53" spans="1:26" s="3" customFormat="1" ht="16.5" customHeight="1" thickBot="1" x14ac:dyDescent="0.25">
      <c r="A53" s="242">
        <v>6</v>
      </c>
      <c r="B53" s="93" t="str">
        <f>B$9</f>
        <v>Child 6 Needs 6</v>
      </c>
      <c r="C53" s="108">
        <f>1/H48</f>
        <v>1</v>
      </c>
      <c r="D53" s="109">
        <f>1/H49</f>
        <v>1</v>
      </c>
      <c r="E53" s="109">
        <f>1/H50</f>
        <v>1</v>
      </c>
      <c r="F53" s="109">
        <f>1/H51</f>
        <v>1</v>
      </c>
      <c r="G53" s="109">
        <f>1/H52</f>
        <v>1</v>
      </c>
      <c r="H53" s="109">
        <v>1</v>
      </c>
      <c r="I53" s="100">
        <f t="shared" ref="I53:N53" si="46">C53/C54</f>
        <v>0.16666666666666666</v>
      </c>
      <c r="J53" s="110">
        <f t="shared" si="46"/>
        <v>0.16666666666666666</v>
      </c>
      <c r="K53" s="110">
        <f t="shared" si="46"/>
        <v>0.16666666666666666</v>
      </c>
      <c r="L53" s="110">
        <f t="shared" si="46"/>
        <v>0.16666666666666666</v>
      </c>
      <c r="M53" s="110">
        <f t="shared" si="46"/>
        <v>0.16666666666666666</v>
      </c>
      <c r="N53" s="110">
        <f t="shared" si="46"/>
        <v>0.16666666666666666</v>
      </c>
      <c r="O53" s="100">
        <f t="shared" si="38"/>
        <v>0.99999999999999989</v>
      </c>
      <c r="P53" s="101">
        <f t="shared" si="39"/>
        <v>0.16666666666666669</v>
      </c>
      <c r="Q53" s="103"/>
      <c r="R53" s="103"/>
      <c r="S53" s="48">
        <f>C53*P48</f>
        <v>0.16666666666666669</v>
      </c>
      <c r="T53" s="48">
        <f>D53*P49</f>
        <v>0.16666666666666669</v>
      </c>
      <c r="U53" s="48">
        <f>E53*P50</f>
        <v>0.16666666666666669</v>
      </c>
      <c r="V53" s="48">
        <f>F53*P51</f>
        <v>0.16666666666666669</v>
      </c>
      <c r="W53" s="48">
        <f>G53*P52</f>
        <v>0.16666666666666669</v>
      </c>
      <c r="X53" s="48">
        <f>H53*P53</f>
        <v>0.16666666666666669</v>
      </c>
      <c r="Y53" s="48">
        <f t="shared" si="40"/>
        <v>1.0000000000000002</v>
      </c>
      <c r="Z53" s="48">
        <f t="shared" si="41"/>
        <v>6.0000000000000009</v>
      </c>
    </row>
    <row r="54" spans="1:26" s="3" customFormat="1" ht="16.5" customHeight="1" thickBot="1" x14ac:dyDescent="0.25">
      <c r="C54" s="111">
        <f t="shared" ref="C54:P54" si="47">SUM(C48:C53)</f>
        <v>6</v>
      </c>
      <c r="D54" s="112">
        <f t="shared" si="47"/>
        <v>6</v>
      </c>
      <c r="E54" s="112">
        <f t="shared" si="47"/>
        <v>6</v>
      </c>
      <c r="F54" s="112">
        <f t="shared" si="47"/>
        <v>6</v>
      </c>
      <c r="G54" s="112">
        <f t="shared" si="47"/>
        <v>6</v>
      </c>
      <c r="H54" s="113">
        <f t="shared" si="47"/>
        <v>6</v>
      </c>
      <c r="I54" s="25">
        <f t="shared" si="47"/>
        <v>0.99999999999999989</v>
      </c>
      <c r="J54" s="25">
        <f t="shared" si="47"/>
        <v>0.99999999999999989</v>
      </c>
      <c r="K54" s="25">
        <f t="shared" si="47"/>
        <v>0.99999999999999989</v>
      </c>
      <c r="L54" s="25">
        <f t="shared" si="47"/>
        <v>0.99999999999999989</v>
      </c>
      <c r="M54" s="25">
        <f t="shared" si="47"/>
        <v>0.99999999999999989</v>
      </c>
      <c r="N54" s="25">
        <f t="shared" si="47"/>
        <v>0.99999999999999989</v>
      </c>
      <c r="O54" s="48">
        <f t="shared" si="47"/>
        <v>5.9999999999999991</v>
      </c>
      <c r="P54" s="25">
        <f t="shared" si="47"/>
        <v>1.0000000000000002</v>
      </c>
      <c r="Q54" s="103"/>
      <c r="R54" s="103"/>
      <c r="S54" s="103"/>
      <c r="T54" s="103"/>
      <c r="U54" s="103"/>
      <c r="V54" s="103"/>
      <c r="W54" s="103"/>
      <c r="X54" s="312" t="s">
        <v>21</v>
      </c>
      <c r="Y54" s="312"/>
      <c r="Z54" s="48">
        <f>AVERAGE(Z48:Z53)</f>
        <v>6.0000000000000009</v>
      </c>
    </row>
    <row r="55" spans="1:26" s="3" customFormat="1" ht="16.5" customHeight="1" thickBot="1" x14ac:dyDescent="0.25"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80" t="s">
        <v>7</v>
      </c>
      <c r="P55" s="114">
        <f>Z56</f>
        <v>1.4325458382260086E-16</v>
      </c>
      <c r="Q55" s="103"/>
      <c r="R55" s="103"/>
      <c r="S55" s="103"/>
      <c r="T55" s="103"/>
      <c r="U55" s="103"/>
      <c r="V55" s="103"/>
      <c r="W55" s="103"/>
      <c r="X55" s="313" t="s">
        <v>9</v>
      </c>
      <c r="Y55" s="313"/>
      <c r="Z55" s="48">
        <f>(Z54-W$2)/(W$2-1)</f>
        <v>1.7763568394002506E-16</v>
      </c>
    </row>
    <row r="56" spans="1:26" s="3" customFormat="1" ht="16.5" customHeight="1" x14ac:dyDescent="0.2"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314" t="s">
        <v>10</v>
      </c>
      <c r="Y56" s="314"/>
      <c r="Z56" s="48">
        <f>Z55/W$3</f>
        <v>1.4325458382260086E-16</v>
      </c>
    </row>
    <row r="58" spans="1:26" ht="16" x14ac:dyDescent="0.2">
      <c r="C58" s="242">
        <v>1</v>
      </c>
      <c r="D58" s="242">
        <v>2</v>
      </c>
      <c r="E58" s="242">
        <v>3</v>
      </c>
      <c r="F58" s="242">
        <v>4</v>
      </c>
      <c r="G58" s="242">
        <v>5</v>
      </c>
      <c r="H58" s="242">
        <v>6</v>
      </c>
    </row>
    <row r="59" spans="1:26" s="3" customFormat="1" ht="135" customHeight="1" thickBot="1" x14ac:dyDescent="0.25">
      <c r="B59" s="4" t="str">
        <f>'Customer Matrix'!$B$7</f>
        <v>Customer 4</v>
      </c>
      <c r="C59" s="92" t="str">
        <f>B60</f>
        <v>Child 6 Needs 1</v>
      </c>
      <c r="D59" s="92" t="str">
        <f>B61</f>
        <v>Child 6 Needs 2</v>
      </c>
      <c r="E59" s="92" t="str">
        <f>B62</f>
        <v>Child 6 Needs 3</v>
      </c>
      <c r="F59" s="92" t="str">
        <f>B63</f>
        <v>Child 6 Needs 4</v>
      </c>
      <c r="G59" s="92" t="str">
        <f>B64</f>
        <v>Child 6 Needs 5</v>
      </c>
      <c r="H59" s="92" t="str">
        <f>B65</f>
        <v>Child 6 Needs 6</v>
      </c>
      <c r="I59" s="299" t="s">
        <v>6</v>
      </c>
      <c r="J59" s="299"/>
      <c r="K59" s="299"/>
      <c r="L59" s="299"/>
      <c r="M59" s="299"/>
      <c r="N59" s="299"/>
      <c r="O59" s="6" t="s">
        <v>1</v>
      </c>
      <c r="P59" s="6" t="s">
        <v>2</v>
      </c>
      <c r="S59" s="54" t="str">
        <f t="shared" ref="S59:X59" si="48">C59</f>
        <v>Child 6 Needs 1</v>
      </c>
      <c r="T59" s="54" t="str">
        <f t="shared" si="48"/>
        <v>Child 6 Needs 2</v>
      </c>
      <c r="U59" s="54" t="str">
        <f t="shared" si="48"/>
        <v>Child 6 Needs 3</v>
      </c>
      <c r="V59" s="54" t="str">
        <f t="shared" si="48"/>
        <v>Child 6 Needs 4</v>
      </c>
      <c r="W59" s="54" t="str">
        <f t="shared" si="48"/>
        <v>Child 6 Needs 5</v>
      </c>
      <c r="X59" s="54" t="str">
        <f t="shared" si="48"/>
        <v>Child 6 Needs 6</v>
      </c>
      <c r="Y59" s="56" t="s">
        <v>11</v>
      </c>
      <c r="Z59" s="56" t="s">
        <v>12</v>
      </c>
    </row>
    <row r="60" spans="1:26" s="3" customFormat="1" ht="16.5" customHeight="1" x14ac:dyDescent="0.2">
      <c r="A60" s="242">
        <v>1</v>
      </c>
      <c r="B60" s="93" t="str">
        <f>B$4</f>
        <v>Child 6 Needs 1</v>
      </c>
      <c r="C60" s="94">
        <v>1</v>
      </c>
      <c r="D60" s="95">
        <v>1</v>
      </c>
      <c r="E60" s="95">
        <v>1</v>
      </c>
      <c r="F60" s="95">
        <v>1</v>
      </c>
      <c r="G60" s="95">
        <v>1</v>
      </c>
      <c r="H60" s="95">
        <v>1</v>
      </c>
      <c r="I60" s="96">
        <f t="shared" ref="I60:N60" si="49">C60/C66</f>
        <v>0.16666666666666666</v>
      </c>
      <c r="J60" s="102">
        <f t="shared" si="49"/>
        <v>0.16666666666666666</v>
      </c>
      <c r="K60" s="102">
        <f t="shared" si="49"/>
        <v>0.16666666666666666</v>
      </c>
      <c r="L60" s="102">
        <f t="shared" si="49"/>
        <v>0.16666666666666666</v>
      </c>
      <c r="M60" s="102">
        <f t="shared" si="49"/>
        <v>0.16666666666666666</v>
      </c>
      <c r="N60" s="102">
        <f t="shared" si="49"/>
        <v>0.16666666666666666</v>
      </c>
      <c r="O60" s="96">
        <f t="shared" ref="O60:O65" si="50">SUM(I60:N60)</f>
        <v>0.99999999999999989</v>
      </c>
      <c r="P60" s="97">
        <f t="shared" ref="P60:P65" si="51">O60/O$30</f>
        <v>0.16666666666666669</v>
      </c>
      <c r="Q60" s="103"/>
      <c r="R60" s="103"/>
      <c r="S60" s="48">
        <f>C60*P60</f>
        <v>0.16666666666666669</v>
      </c>
      <c r="T60" s="48">
        <f>D60*P61</f>
        <v>0.16666666666666669</v>
      </c>
      <c r="U60" s="48">
        <f>E60*P62</f>
        <v>0.16666666666666669</v>
      </c>
      <c r="V60" s="48">
        <f>F60*P63</f>
        <v>0.16666666666666669</v>
      </c>
      <c r="W60" s="48">
        <f>G60*P64</f>
        <v>0.16666666666666669</v>
      </c>
      <c r="X60" s="48">
        <f>H60*P65</f>
        <v>0.16666666666666669</v>
      </c>
      <c r="Y60" s="48">
        <f t="shared" ref="Y60:Y65" si="52">SUM(S60:X60)</f>
        <v>1.0000000000000002</v>
      </c>
      <c r="Z60" s="48">
        <f t="shared" ref="Z60:Z65" si="53">Y60/P60</f>
        <v>6.0000000000000009</v>
      </c>
    </row>
    <row r="61" spans="1:26" s="3" customFormat="1" ht="16.5" customHeight="1" x14ac:dyDescent="0.2">
      <c r="A61" s="242">
        <v>2</v>
      </c>
      <c r="B61" s="93" t="str">
        <f>B$5</f>
        <v>Child 6 Needs 2</v>
      </c>
      <c r="C61" s="98">
        <f>1/D60</f>
        <v>1</v>
      </c>
      <c r="D61" s="99">
        <v>1</v>
      </c>
      <c r="E61" s="104">
        <v>1</v>
      </c>
      <c r="F61" s="104">
        <v>1</v>
      </c>
      <c r="G61" s="104">
        <v>1</v>
      </c>
      <c r="H61" s="115">
        <v>1</v>
      </c>
      <c r="I61" s="105">
        <f t="shared" ref="I61:N61" si="54">C61/C66</f>
        <v>0.16666666666666666</v>
      </c>
      <c r="J61" s="106">
        <f t="shared" si="54"/>
        <v>0.16666666666666666</v>
      </c>
      <c r="K61" s="106">
        <f t="shared" si="54"/>
        <v>0.16666666666666666</v>
      </c>
      <c r="L61" s="106">
        <f t="shared" si="54"/>
        <v>0.16666666666666666</v>
      </c>
      <c r="M61" s="106">
        <f t="shared" si="54"/>
        <v>0.16666666666666666</v>
      </c>
      <c r="N61" s="106">
        <f t="shared" si="54"/>
        <v>0.16666666666666666</v>
      </c>
      <c r="O61" s="105">
        <f t="shared" si="50"/>
        <v>0.99999999999999989</v>
      </c>
      <c r="P61" s="107">
        <f t="shared" si="51"/>
        <v>0.16666666666666669</v>
      </c>
      <c r="Q61" s="103"/>
      <c r="R61" s="103"/>
      <c r="S61" s="48">
        <f>C61*P60</f>
        <v>0.16666666666666669</v>
      </c>
      <c r="T61" s="48">
        <f>D61*P61</f>
        <v>0.16666666666666669</v>
      </c>
      <c r="U61" s="48">
        <f>E61*P62</f>
        <v>0.16666666666666669</v>
      </c>
      <c r="V61" s="48">
        <f>F61*P63</f>
        <v>0.16666666666666669</v>
      </c>
      <c r="W61" s="48">
        <f>G61*P64</f>
        <v>0.16666666666666669</v>
      </c>
      <c r="X61" s="48">
        <f>H61*P65</f>
        <v>0.16666666666666669</v>
      </c>
      <c r="Y61" s="48">
        <f t="shared" si="52"/>
        <v>1.0000000000000002</v>
      </c>
      <c r="Z61" s="48">
        <f t="shared" si="53"/>
        <v>6.0000000000000009</v>
      </c>
    </row>
    <row r="62" spans="1:26" s="3" customFormat="1" ht="16.5" customHeight="1" x14ac:dyDescent="0.2">
      <c r="A62" s="242">
        <v>3</v>
      </c>
      <c r="B62" s="93" t="str">
        <f>B$6</f>
        <v>Child 6 Needs 3</v>
      </c>
      <c r="C62" s="98">
        <f>1/E60</f>
        <v>1</v>
      </c>
      <c r="D62" s="99">
        <f>1/E61</f>
        <v>1</v>
      </c>
      <c r="E62" s="99">
        <v>1</v>
      </c>
      <c r="F62" s="104">
        <v>1</v>
      </c>
      <c r="G62" s="104">
        <v>1</v>
      </c>
      <c r="H62" s="104">
        <v>1</v>
      </c>
      <c r="I62" s="105">
        <f t="shared" ref="I62:N62" si="55">C62/C66</f>
        <v>0.16666666666666666</v>
      </c>
      <c r="J62" s="106">
        <f t="shared" si="55"/>
        <v>0.16666666666666666</v>
      </c>
      <c r="K62" s="106">
        <f t="shared" si="55"/>
        <v>0.16666666666666666</v>
      </c>
      <c r="L62" s="106">
        <f t="shared" si="55"/>
        <v>0.16666666666666666</v>
      </c>
      <c r="M62" s="106">
        <f t="shared" si="55"/>
        <v>0.16666666666666666</v>
      </c>
      <c r="N62" s="106">
        <f t="shared" si="55"/>
        <v>0.16666666666666666</v>
      </c>
      <c r="O62" s="105">
        <f t="shared" si="50"/>
        <v>0.99999999999999989</v>
      </c>
      <c r="P62" s="107">
        <f t="shared" si="51"/>
        <v>0.16666666666666669</v>
      </c>
      <c r="Q62" s="103"/>
      <c r="R62" s="103"/>
      <c r="S62" s="48">
        <f>C62*P60</f>
        <v>0.16666666666666669</v>
      </c>
      <c r="T62" s="48">
        <f>D62*P61</f>
        <v>0.16666666666666669</v>
      </c>
      <c r="U62" s="48">
        <f>E62*P62</f>
        <v>0.16666666666666669</v>
      </c>
      <c r="V62" s="48">
        <f>F62*P63</f>
        <v>0.16666666666666669</v>
      </c>
      <c r="W62" s="48">
        <f>G62*P64</f>
        <v>0.16666666666666669</v>
      </c>
      <c r="X62" s="48">
        <f>H62*P65</f>
        <v>0.16666666666666669</v>
      </c>
      <c r="Y62" s="48">
        <f t="shared" si="52"/>
        <v>1.0000000000000002</v>
      </c>
      <c r="Z62" s="48">
        <f t="shared" si="53"/>
        <v>6.0000000000000009</v>
      </c>
    </row>
    <row r="63" spans="1:26" s="3" customFormat="1" ht="16.5" customHeight="1" x14ac:dyDescent="0.2">
      <c r="A63" s="242">
        <v>4</v>
      </c>
      <c r="B63" s="93" t="str">
        <f>B$7</f>
        <v>Child 6 Needs 4</v>
      </c>
      <c r="C63" s="98">
        <f>1/F60</f>
        <v>1</v>
      </c>
      <c r="D63" s="99">
        <f>1/F61</f>
        <v>1</v>
      </c>
      <c r="E63" s="99">
        <f>1/F62</f>
        <v>1</v>
      </c>
      <c r="F63" s="99">
        <v>1</v>
      </c>
      <c r="G63" s="104">
        <v>1</v>
      </c>
      <c r="H63" s="104">
        <v>1</v>
      </c>
      <c r="I63" s="105">
        <f t="shared" ref="I63:N63" si="56">C63/C66</f>
        <v>0.16666666666666666</v>
      </c>
      <c r="J63" s="106">
        <f t="shared" si="56"/>
        <v>0.16666666666666666</v>
      </c>
      <c r="K63" s="106">
        <f t="shared" si="56"/>
        <v>0.16666666666666666</v>
      </c>
      <c r="L63" s="106">
        <f t="shared" si="56"/>
        <v>0.16666666666666666</v>
      </c>
      <c r="M63" s="106">
        <f t="shared" si="56"/>
        <v>0.16666666666666666</v>
      </c>
      <c r="N63" s="106">
        <f t="shared" si="56"/>
        <v>0.16666666666666666</v>
      </c>
      <c r="O63" s="105">
        <f t="shared" si="50"/>
        <v>0.99999999999999989</v>
      </c>
      <c r="P63" s="107">
        <f t="shared" si="51"/>
        <v>0.16666666666666669</v>
      </c>
      <c r="Q63" s="103"/>
      <c r="R63" s="103"/>
      <c r="S63" s="48">
        <f>C63*P60</f>
        <v>0.16666666666666669</v>
      </c>
      <c r="T63" s="48">
        <f>D63*P61</f>
        <v>0.16666666666666669</v>
      </c>
      <c r="U63" s="48">
        <f>E63*P62</f>
        <v>0.16666666666666669</v>
      </c>
      <c r="V63" s="48">
        <f>F63*P63</f>
        <v>0.16666666666666669</v>
      </c>
      <c r="W63" s="48">
        <f>G63*P64</f>
        <v>0.16666666666666669</v>
      </c>
      <c r="X63" s="48">
        <f>H63*P65</f>
        <v>0.16666666666666669</v>
      </c>
      <c r="Y63" s="48">
        <f t="shared" si="52"/>
        <v>1.0000000000000002</v>
      </c>
      <c r="Z63" s="48">
        <f t="shared" si="53"/>
        <v>6.0000000000000009</v>
      </c>
    </row>
    <row r="64" spans="1:26" s="3" customFormat="1" ht="16.5" customHeight="1" x14ac:dyDescent="0.2">
      <c r="A64" s="242">
        <v>5</v>
      </c>
      <c r="B64" s="93" t="str">
        <f>B$8</f>
        <v>Child 6 Needs 5</v>
      </c>
      <c r="C64" s="98">
        <f>1/G60</f>
        <v>1</v>
      </c>
      <c r="D64" s="99">
        <f>1/G61</f>
        <v>1</v>
      </c>
      <c r="E64" s="99">
        <f>1/G62</f>
        <v>1</v>
      </c>
      <c r="F64" s="99">
        <f>1/G63</f>
        <v>1</v>
      </c>
      <c r="G64" s="99">
        <v>1</v>
      </c>
      <c r="H64" s="104">
        <v>1</v>
      </c>
      <c r="I64" s="105">
        <f t="shared" ref="I64:N64" si="57">C64/C66</f>
        <v>0.16666666666666666</v>
      </c>
      <c r="J64" s="106">
        <f t="shared" si="57"/>
        <v>0.16666666666666666</v>
      </c>
      <c r="K64" s="106">
        <f t="shared" si="57"/>
        <v>0.16666666666666666</v>
      </c>
      <c r="L64" s="106">
        <f t="shared" si="57"/>
        <v>0.16666666666666666</v>
      </c>
      <c r="M64" s="106">
        <f t="shared" si="57"/>
        <v>0.16666666666666666</v>
      </c>
      <c r="N64" s="106">
        <f t="shared" si="57"/>
        <v>0.16666666666666666</v>
      </c>
      <c r="O64" s="105">
        <f t="shared" si="50"/>
        <v>0.99999999999999989</v>
      </c>
      <c r="P64" s="107">
        <f t="shared" si="51"/>
        <v>0.16666666666666669</v>
      </c>
      <c r="Q64" s="103"/>
      <c r="R64" s="103"/>
      <c r="S64" s="48">
        <f>C64*P60</f>
        <v>0.16666666666666669</v>
      </c>
      <c r="T64" s="48">
        <f>D64*P61</f>
        <v>0.16666666666666669</v>
      </c>
      <c r="U64" s="48">
        <f>E64*P62</f>
        <v>0.16666666666666669</v>
      </c>
      <c r="V64" s="48">
        <f>F64*P63</f>
        <v>0.16666666666666669</v>
      </c>
      <c r="W64" s="48">
        <f>G64*P64</f>
        <v>0.16666666666666669</v>
      </c>
      <c r="X64" s="48">
        <f>H64*P65</f>
        <v>0.16666666666666669</v>
      </c>
      <c r="Y64" s="48">
        <f t="shared" si="52"/>
        <v>1.0000000000000002</v>
      </c>
      <c r="Z64" s="48">
        <f t="shared" si="53"/>
        <v>6.0000000000000009</v>
      </c>
    </row>
    <row r="65" spans="1:26" s="3" customFormat="1" ht="16.5" customHeight="1" thickBot="1" x14ac:dyDescent="0.25">
      <c r="A65" s="242">
        <v>6</v>
      </c>
      <c r="B65" s="93" t="str">
        <f>B$9</f>
        <v>Child 6 Needs 6</v>
      </c>
      <c r="C65" s="108">
        <f>1/H60</f>
        <v>1</v>
      </c>
      <c r="D65" s="109">
        <f>1/H61</f>
        <v>1</v>
      </c>
      <c r="E65" s="109">
        <f>1/H62</f>
        <v>1</v>
      </c>
      <c r="F65" s="109">
        <f>1/H63</f>
        <v>1</v>
      </c>
      <c r="G65" s="109">
        <f>1/H64</f>
        <v>1</v>
      </c>
      <c r="H65" s="109">
        <v>1</v>
      </c>
      <c r="I65" s="100">
        <f t="shared" ref="I65:N65" si="58">C65/C66</f>
        <v>0.16666666666666666</v>
      </c>
      <c r="J65" s="110">
        <f t="shared" si="58"/>
        <v>0.16666666666666666</v>
      </c>
      <c r="K65" s="110">
        <f t="shared" si="58"/>
        <v>0.16666666666666666</v>
      </c>
      <c r="L65" s="110">
        <f t="shared" si="58"/>
        <v>0.16666666666666666</v>
      </c>
      <c r="M65" s="110">
        <f t="shared" si="58"/>
        <v>0.16666666666666666</v>
      </c>
      <c r="N65" s="110">
        <f t="shared" si="58"/>
        <v>0.16666666666666666</v>
      </c>
      <c r="O65" s="100">
        <f t="shared" si="50"/>
        <v>0.99999999999999989</v>
      </c>
      <c r="P65" s="101">
        <f t="shared" si="51"/>
        <v>0.16666666666666669</v>
      </c>
      <c r="Q65" s="103"/>
      <c r="R65" s="103"/>
      <c r="S65" s="48">
        <f>C65*P60</f>
        <v>0.16666666666666669</v>
      </c>
      <c r="T65" s="48">
        <f>D65*P61</f>
        <v>0.16666666666666669</v>
      </c>
      <c r="U65" s="48">
        <f>E65*P62</f>
        <v>0.16666666666666669</v>
      </c>
      <c r="V65" s="48">
        <f>F65*P63</f>
        <v>0.16666666666666669</v>
      </c>
      <c r="W65" s="48">
        <f>G65*P64</f>
        <v>0.16666666666666669</v>
      </c>
      <c r="X65" s="48">
        <f>H65*P65</f>
        <v>0.16666666666666669</v>
      </c>
      <c r="Y65" s="48">
        <f t="shared" si="52"/>
        <v>1.0000000000000002</v>
      </c>
      <c r="Z65" s="48">
        <f t="shared" si="53"/>
        <v>6.0000000000000009</v>
      </c>
    </row>
    <row r="66" spans="1:26" s="3" customFormat="1" ht="16.5" customHeight="1" thickBot="1" x14ac:dyDescent="0.25">
      <c r="C66" s="111">
        <f t="shared" ref="C66:P66" si="59">SUM(C60:C65)</f>
        <v>6</v>
      </c>
      <c r="D66" s="112">
        <f t="shared" si="59"/>
        <v>6</v>
      </c>
      <c r="E66" s="112">
        <f t="shared" si="59"/>
        <v>6</v>
      </c>
      <c r="F66" s="112">
        <f t="shared" si="59"/>
        <v>6</v>
      </c>
      <c r="G66" s="112">
        <f t="shared" si="59"/>
        <v>6</v>
      </c>
      <c r="H66" s="113">
        <f t="shared" si="59"/>
        <v>6</v>
      </c>
      <c r="I66" s="25">
        <f t="shared" si="59"/>
        <v>0.99999999999999989</v>
      </c>
      <c r="J66" s="25">
        <f t="shared" si="59"/>
        <v>0.99999999999999989</v>
      </c>
      <c r="K66" s="25">
        <f t="shared" si="59"/>
        <v>0.99999999999999989</v>
      </c>
      <c r="L66" s="25">
        <f t="shared" si="59"/>
        <v>0.99999999999999989</v>
      </c>
      <c r="M66" s="25">
        <f t="shared" si="59"/>
        <v>0.99999999999999989</v>
      </c>
      <c r="N66" s="25">
        <f t="shared" si="59"/>
        <v>0.99999999999999989</v>
      </c>
      <c r="O66" s="48">
        <f t="shared" si="59"/>
        <v>5.9999999999999991</v>
      </c>
      <c r="P66" s="25">
        <f t="shared" si="59"/>
        <v>1.0000000000000002</v>
      </c>
      <c r="Q66" s="103"/>
      <c r="R66" s="103"/>
      <c r="S66" s="103"/>
      <c r="T66" s="103"/>
      <c r="U66" s="103"/>
      <c r="V66" s="103"/>
      <c r="W66" s="103"/>
      <c r="X66" s="312" t="s">
        <v>21</v>
      </c>
      <c r="Y66" s="312"/>
      <c r="Z66" s="48">
        <f>AVERAGE(Z60:Z65)</f>
        <v>6.0000000000000009</v>
      </c>
    </row>
    <row r="67" spans="1:26" s="3" customFormat="1" ht="16.5" customHeight="1" thickBot="1" x14ac:dyDescent="0.25"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80" t="s">
        <v>7</v>
      </c>
      <c r="P67" s="114">
        <f>Z68</f>
        <v>1.4325458382260086E-16</v>
      </c>
      <c r="Q67" s="103"/>
      <c r="R67" s="103"/>
      <c r="S67" s="103"/>
      <c r="T67" s="103"/>
      <c r="U67" s="103"/>
      <c r="V67" s="103"/>
      <c r="W67" s="103"/>
      <c r="X67" s="313" t="s">
        <v>9</v>
      </c>
      <c r="Y67" s="313"/>
      <c r="Z67" s="48">
        <f>(Z66-W$2)/(W$2-1)</f>
        <v>1.7763568394002506E-16</v>
      </c>
    </row>
    <row r="68" spans="1:26" s="3" customFormat="1" ht="16.5" customHeight="1" x14ac:dyDescent="0.2"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314" t="s">
        <v>10</v>
      </c>
      <c r="Y68" s="314"/>
      <c r="Z68" s="48">
        <f>Z67/W$3</f>
        <v>1.4325458382260086E-16</v>
      </c>
    </row>
    <row r="70" spans="1:26" ht="16" x14ac:dyDescent="0.2">
      <c r="C70" s="242">
        <v>1</v>
      </c>
      <c r="D70" s="242">
        <v>2</v>
      </c>
      <c r="E70" s="242">
        <v>3</v>
      </c>
      <c r="F70" s="242">
        <v>4</v>
      </c>
      <c r="G70" s="242">
        <v>5</v>
      </c>
      <c r="H70" s="242">
        <v>6</v>
      </c>
    </row>
    <row r="71" spans="1:26" s="3" customFormat="1" ht="135" customHeight="1" thickBot="1" x14ac:dyDescent="0.25">
      <c r="B71" s="4" t="str">
        <f>'Customer Matrix'!$B$8</f>
        <v>Customer 5</v>
      </c>
      <c r="C71" s="92" t="str">
        <f>B72</f>
        <v>Child 6 Needs 1</v>
      </c>
      <c r="D71" s="92" t="str">
        <f>B73</f>
        <v>Child 6 Needs 2</v>
      </c>
      <c r="E71" s="92" t="str">
        <f>B74</f>
        <v>Child 6 Needs 3</v>
      </c>
      <c r="F71" s="92" t="str">
        <f>B75</f>
        <v>Child 6 Needs 4</v>
      </c>
      <c r="G71" s="92" t="str">
        <f>B76</f>
        <v>Child 6 Needs 5</v>
      </c>
      <c r="H71" s="92" t="str">
        <f>B77</f>
        <v>Child 6 Needs 6</v>
      </c>
      <c r="I71" s="299" t="s">
        <v>6</v>
      </c>
      <c r="J71" s="299"/>
      <c r="K71" s="299"/>
      <c r="L71" s="299"/>
      <c r="M71" s="299"/>
      <c r="N71" s="299"/>
      <c r="O71" s="6" t="s">
        <v>1</v>
      </c>
      <c r="P71" s="6" t="s">
        <v>2</v>
      </c>
      <c r="S71" s="54" t="str">
        <f t="shared" ref="S71:X71" si="60">C71</f>
        <v>Child 6 Needs 1</v>
      </c>
      <c r="T71" s="54" t="str">
        <f t="shared" si="60"/>
        <v>Child 6 Needs 2</v>
      </c>
      <c r="U71" s="54" t="str">
        <f t="shared" si="60"/>
        <v>Child 6 Needs 3</v>
      </c>
      <c r="V71" s="54" t="str">
        <f t="shared" si="60"/>
        <v>Child 6 Needs 4</v>
      </c>
      <c r="W71" s="54" t="str">
        <f t="shared" si="60"/>
        <v>Child 6 Needs 5</v>
      </c>
      <c r="X71" s="54" t="str">
        <f t="shared" si="60"/>
        <v>Child 6 Needs 6</v>
      </c>
      <c r="Y71" s="56" t="s">
        <v>11</v>
      </c>
      <c r="Z71" s="56" t="s">
        <v>12</v>
      </c>
    </row>
    <row r="72" spans="1:26" s="3" customFormat="1" ht="16.5" customHeight="1" x14ac:dyDescent="0.2">
      <c r="A72" s="242">
        <v>1</v>
      </c>
      <c r="B72" s="93" t="str">
        <f>B$4</f>
        <v>Child 6 Needs 1</v>
      </c>
      <c r="C72" s="94">
        <v>1</v>
      </c>
      <c r="D72" s="95">
        <v>1</v>
      </c>
      <c r="E72" s="95">
        <v>1</v>
      </c>
      <c r="F72" s="95">
        <v>1</v>
      </c>
      <c r="G72" s="95">
        <v>1</v>
      </c>
      <c r="H72" s="95">
        <v>1</v>
      </c>
      <c r="I72" s="96">
        <f t="shared" ref="I72:N72" si="61">C72/C78</f>
        <v>0.16666666666666666</v>
      </c>
      <c r="J72" s="102">
        <f t="shared" si="61"/>
        <v>0.16666666666666666</v>
      </c>
      <c r="K72" s="102">
        <f t="shared" si="61"/>
        <v>0.16666666666666666</v>
      </c>
      <c r="L72" s="102">
        <f t="shared" si="61"/>
        <v>0.16666666666666666</v>
      </c>
      <c r="M72" s="102">
        <f t="shared" si="61"/>
        <v>0.16666666666666666</v>
      </c>
      <c r="N72" s="102">
        <f t="shared" si="61"/>
        <v>0.16666666666666666</v>
      </c>
      <c r="O72" s="96">
        <f t="shared" ref="O72:O77" si="62">SUM(I72:N72)</f>
        <v>0.99999999999999989</v>
      </c>
      <c r="P72" s="97">
        <f t="shared" ref="P72:P77" si="63">O72/O$30</f>
        <v>0.16666666666666669</v>
      </c>
      <c r="Q72" s="103"/>
      <c r="R72" s="103"/>
      <c r="S72" s="48">
        <f>C72*P72</f>
        <v>0.16666666666666669</v>
      </c>
      <c r="T72" s="48">
        <f>D72*P73</f>
        <v>0.16666666666666669</v>
      </c>
      <c r="U72" s="48">
        <f>E72*P74</f>
        <v>0.16666666666666669</v>
      </c>
      <c r="V72" s="48">
        <f>F72*P75</f>
        <v>0.16666666666666669</v>
      </c>
      <c r="W72" s="48">
        <f>G72*P76</f>
        <v>0.16666666666666669</v>
      </c>
      <c r="X72" s="48">
        <f>H72*P77</f>
        <v>0.16666666666666669</v>
      </c>
      <c r="Y72" s="48">
        <f t="shared" ref="Y72:Y77" si="64">SUM(S72:X72)</f>
        <v>1.0000000000000002</v>
      </c>
      <c r="Z72" s="48">
        <f t="shared" ref="Z72:Z77" si="65">Y72/P72</f>
        <v>6.0000000000000009</v>
      </c>
    </row>
    <row r="73" spans="1:26" s="3" customFormat="1" ht="16.5" customHeight="1" x14ac:dyDescent="0.2">
      <c r="A73" s="242">
        <v>2</v>
      </c>
      <c r="B73" s="93" t="str">
        <f>B$5</f>
        <v>Child 6 Needs 2</v>
      </c>
      <c r="C73" s="98">
        <f>1/D72</f>
        <v>1</v>
      </c>
      <c r="D73" s="99">
        <v>1</v>
      </c>
      <c r="E73" s="104">
        <v>1</v>
      </c>
      <c r="F73" s="104">
        <v>1</v>
      </c>
      <c r="G73" s="104">
        <v>1</v>
      </c>
      <c r="H73" s="115">
        <v>1</v>
      </c>
      <c r="I73" s="105">
        <f t="shared" ref="I73:N73" si="66">C73/C78</f>
        <v>0.16666666666666666</v>
      </c>
      <c r="J73" s="106">
        <f t="shared" si="66"/>
        <v>0.16666666666666666</v>
      </c>
      <c r="K73" s="106">
        <f t="shared" si="66"/>
        <v>0.16666666666666666</v>
      </c>
      <c r="L73" s="106">
        <f t="shared" si="66"/>
        <v>0.16666666666666666</v>
      </c>
      <c r="M73" s="106">
        <f t="shared" si="66"/>
        <v>0.16666666666666666</v>
      </c>
      <c r="N73" s="106">
        <f t="shared" si="66"/>
        <v>0.16666666666666666</v>
      </c>
      <c r="O73" s="105">
        <f t="shared" si="62"/>
        <v>0.99999999999999989</v>
      </c>
      <c r="P73" s="107">
        <f t="shared" si="63"/>
        <v>0.16666666666666669</v>
      </c>
      <c r="Q73" s="103"/>
      <c r="R73" s="103"/>
      <c r="S73" s="48">
        <f>C73*P72</f>
        <v>0.16666666666666669</v>
      </c>
      <c r="T73" s="48">
        <f>D73*P73</f>
        <v>0.16666666666666669</v>
      </c>
      <c r="U73" s="48">
        <f>E73*P74</f>
        <v>0.16666666666666669</v>
      </c>
      <c r="V73" s="48">
        <f>F73*P75</f>
        <v>0.16666666666666669</v>
      </c>
      <c r="W73" s="48">
        <f>G73*P76</f>
        <v>0.16666666666666669</v>
      </c>
      <c r="X73" s="48">
        <f>H73*P77</f>
        <v>0.16666666666666669</v>
      </c>
      <c r="Y73" s="48">
        <f t="shared" si="64"/>
        <v>1.0000000000000002</v>
      </c>
      <c r="Z73" s="48">
        <f t="shared" si="65"/>
        <v>6.0000000000000009</v>
      </c>
    </row>
    <row r="74" spans="1:26" s="3" customFormat="1" ht="16.5" customHeight="1" x14ac:dyDescent="0.2">
      <c r="A74" s="242">
        <v>3</v>
      </c>
      <c r="B74" s="93" t="str">
        <f>B$6</f>
        <v>Child 6 Needs 3</v>
      </c>
      <c r="C74" s="98">
        <f>1/E72</f>
        <v>1</v>
      </c>
      <c r="D74" s="99">
        <f>1/E73</f>
        <v>1</v>
      </c>
      <c r="E74" s="99">
        <v>1</v>
      </c>
      <c r="F74" s="104">
        <v>1</v>
      </c>
      <c r="G74" s="104">
        <v>1</v>
      </c>
      <c r="H74" s="104">
        <v>1</v>
      </c>
      <c r="I74" s="105">
        <f t="shared" ref="I74:N74" si="67">C74/C78</f>
        <v>0.16666666666666666</v>
      </c>
      <c r="J74" s="106">
        <f t="shared" si="67"/>
        <v>0.16666666666666666</v>
      </c>
      <c r="K74" s="106">
        <f t="shared" si="67"/>
        <v>0.16666666666666666</v>
      </c>
      <c r="L74" s="106">
        <f t="shared" si="67"/>
        <v>0.16666666666666666</v>
      </c>
      <c r="M74" s="106">
        <f t="shared" si="67"/>
        <v>0.16666666666666666</v>
      </c>
      <c r="N74" s="106">
        <f t="shared" si="67"/>
        <v>0.16666666666666666</v>
      </c>
      <c r="O74" s="105">
        <f t="shared" si="62"/>
        <v>0.99999999999999989</v>
      </c>
      <c r="P74" s="107">
        <f t="shared" si="63"/>
        <v>0.16666666666666669</v>
      </c>
      <c r="Q74" s="103"/>
      <c r="R74" s="103"/>
      <c r="S74" s="48">
        <f>C74*P72</f>
        <v>0.16666666666666669</v>
      </c>
      <c r="T74" s="48">
        <f>D74*P73</f>
        <v>0.16666666666666669</v>
      </c>
      <c r="U74" s="48">
        <f>E74*P74</f>
        <v>0.16666666666666669</v>
      </c>
      <c r="V74" s="48">
        <f>F74*P75</f>
        <v>0.16666666666666669</v>
      </c>
      <c r="W74" s="48">
        <f>G74*P76</f>
        <v>0.16666666666666669</v>
      </c>
      <c r="X74" s="48">
        <f>H74*P77</f>
        <v>0.16666666666666669</v>
      </c>
      <c r="Y74" s="48">
        <f t="shared" si="64"/>
        <v>1.0000000000000002</v>
      </c>
      <c r="Z74" s="48">
        <f t="shared" si="65"/>
        <v>6.0000000000000009</v>
      </c>
    </row>
    <row r="75" spans="1:26" s="3" customFormat="1" ht="16.5" customHeight="1" x14ac:dyDescent="0.2">
      <c r="A75" s="242">
        <v>4</v>
      </c>
      <c r="B75" s="93" t="str">
        <f>B$7</f>
        <v>Child 6 Needs 4</v>
      </c>
      <c r="C75" s="98">
        <f>1/F72</f>
        <v>1</v>
      </c>
      <c r="D75" s="99">
        <f>1/F73</f>
        <v>1</v>
      </c>
      <c r="E75" s="99">
        <f>1/F74</f>
        <v>1</v>
      </c>
      <c r="F75" s="99">
        <v>1</v>
      </c>
      <c r="G75" s="104">
        <v>1</v>
      </c>
      <c r="H75" s="104">
        <v>1</v>
      </c>
      <c r="I75" s="105">
        <f t="shared" ref="I75:N75" si="68">C75/C78</f>
        <v>0.16666666666666666</v>
      </c>
      <c r="J75" s="106">
        <f t="shared" si="68"/>
        <v>0.16666666666666666</v>
      </c>
      <c r="K75" s="106">
        <f t="shared" si="68"/>
        <v>0.16666666666666666</v>
      </c>
      <c r="L75" s="106">
        <f t="shared" si="68"/>
        <v>0.16666666666666666</v>
      </c>
      <c r="M75" s="106">
        <f t="shared" si="68"/>
        <v>0.16666666666666666</v>
      </c>
      <c r="N75" s="106">
        <f t="shared" si="68"/>
        <v>0.16666666666666666</v>
      </c>
      <c r="O75" s="105">
        <f t="shared" si="62"/>
        <v>0.99999999999999989</v>
      </c>
      <c r="P75" s="107">
        <f t="shared" si="63"/>
        <v>0.16666666666666669</v>
      </c>
      <c r="Q75" s="103"/>
      <c r="R75" s="103"/>
      <c r="S75" s="48">
        <f>C75*P72</f>
        <v>0.16666666666666669</v>
      </c>
      <c r="T75" s="48">
        <f>D75*P73</f>
        <v>0.16666666666666669</v>
      </c>
      <c r="U75" s="48">
        <f>E75*P74</f>
        <v>0.16666666666666669</v>
      </c>
      <c r="V75" s="48">
        <f>F75*P75</f>
        <v>0.16666666666666669</v>
      </c>
      <c r="W75" s="48">
        <f>G75*P76</f>
        <v>0.16666666666666669</v>
      </c>
      <c r="X75" s="48">
        <f>H75*P77</f>
        <v>0.16666666666666669</v>
      </c>
      <c r="Y75" s="48">
        <f t="shared" si="64"/>
        <v>1.0000000000000002</v>
      </c>
      <c r="Z75" s="48">
        <f t="shared" si="65"/>
        <v>6.0000000000000009</v>
      </c>
    </row>
    <row r="76" spans="1:26" s="3" customFormat="1" ht="16.5" customHeight="1" x14ac:dyDescent="0.2">
      <c r="A76" s="242">
        <v>5</v>
      </c>
      <c r="B76" s="93" t="str">
        <f>B$8</f>
        <v>Child 6 Needs 5</v>
      </c>
      <c r="C76" s="98">
        <f>1/G72</f>
        <v>1</v>
      </c>
      <c r="D76" s="99">
        <f>1/G73</f>
        <v>1</v>
      </c>
      <c r="E76" s="99">
        <f>1/G74</f>
        <v>1</v>
      </c>
      <c r="F76" s="99">
        <f>1/G75</f>
        <v>1</v>
      </c>
      <c r="G76" s="99">
        <v>1</v>
      </c>
      <c r="H76" s="104">
        <v>1</v>
      </c>
      <c r="I76" s="105">
        <f t="shared" ref="I76:N76" si="69">C76/C78</f>
        <v>0.16666666666666666</v>
      </c>
      <c r="J76" s="106">
        <f t="shared" si="69"/>
        <v>0.16666666666666666</v>
      </c>
      <c r="K76" s="106">
        <f t="shared" si="69"/>
        <v>0.16666666666666666</v>
      </c>
      <c r="L76" s="106">
        <f t="shared" si="69"/>
        <v>0.16666666666666666</v>
      </c>
      <c r="M76" s="106">
        <f t="shared" si="69"/>
        <v>0.16666666666666666</v>
      </c>
      <c r="N76" s="106">
        <f t="shared" si="69"/>
        <v>0.16666666666666666</v>
      </c>
      <c r="O76" s="105">
        <f t="shared" si="62"/>
        <v>0.99999999999999989</v>
      </c>
      <c r="P76" s="107">
        <f t="shared" si="63"/>
        <v>0.16666666666666669</v>
      </c>
      <c r="Q76" s="103"/>
      <c r="R76" s="103"/>
      <c r="S76" s="48">
        <f>C76*P72</f>
        <v>0.16666666666666669</v>
      </c>
      <c r="T76" s="48">
        <f>D76*P73</f>
        <v>0.16666666666666669</v>
      </c>
      <c r="U76" s="48">
        <f>E76*P74</f>
        <v>0.16666666666666669</v>
      </c>
      <c r="V76" s="48">
        <f>F76*P75</f>
        <v>0.16666666666666669</v>
      </c>
      <c r="W76" s="48">
        <f>G76*P76</f>
        <v>0.16666666666666669</v>
      </c>
      <c r="X76" s="48">
        <f>H76*P77</f>
        <v>0.16666666666666669</v>
      </c>
      <c r="Y76" s="48">
        <f t="shared" si="64"/>
        <v>1.0000000000000002</v>
      </c>
      <c r="Z76" s="48">
        <f t="shared" si="65"/>
        <v>6.0000000000000009</v>
      </c>
    </row>
    <row r="77" spans="1:26" s="3" customFormat="1" ht="16.5" customHeight="1" thickBot="1" x14ac:dyDescent="0.25">
      <c r="A77" s="242">
        <v>6</v>
      </c>
      <c r="B77" s="93" t="str">
        <f>B$9</f>
        <v>Child 6 Needs 6</v>
      </c>
      <c r="C77" s="108">
        <f>1/H72</f>
        <v>1</v>
      </c>
      <c r="D77" s="109">
        <f>1/H73</f>
        <v>1</v>
      </c>
      <c r="E77" s="109">
        <f>1/H74</f>
        <v>1</v>
      </c>
      <c r="F77" s="109">
        <f>1/H75</f>
        <v>1</v>
      </c>
      <c r="G77" s="109">
        <f>1/H76</f>
        <v>1</v>
      </c>
      <c r="H77" s="109">
        <v>1</v>
      </c>
      <c r="I77" s="100">
        <f t="shared" ref="I77:N77" si="70">C77/C78</f>
        <v>0.16666666666666666</v>
      </c>
      <c r="J77" s="110">
        <f t="shared" si="70"/>
        <v>0.16666666666666666</v>
      </c>
      <c r="K77" s="110">
        <f t="shared" si="70"/>
        <v>0.16666666666666666</v>
      </c>
      <c r="L77" s="110">
        <f t="shared" si="70"/>
        <v>0.16666666666666666</v>
      </c>
      <c r="M77" s="110">
        <f t="shared" si="70"/>
        <v>0.16666666666666666</v>
      </c>
      <c r="N77" s="110">
        <f t="shared" si="70"/>
        <v>0.16666666666666666</v>
      </c>
      <c r="O77" s="100">
        <f t="shared" si="62"/>
        <v>0.99999999999999989</v>
      </c>
      <c r="P77" s="101">
        <f t="shared" si="63"/>
        <v>0.16666666666666669</v>
      </c>
      <c r="Q77" s="103"/>
      <c r="R77" s="103"/>
      <c r="S77" s="48">
        <f>C77*P72</f>
        <v>0.16666666666666669</v>
      </c>
      <c r="T77" s="48">
        <f>D77*P73</f>
        <v>0.16666666666666669</v>
      </c>
      <c r="U77" s="48">
        <f>E77*P74</f>
        <v>0.16666666666666669</v>
      </c>
      <c r="V77" s="48">
        <f>F77*P75</f>
        <v>0.16666666666666669</v>
      </c>
      <c r="W77" s="48">
        <f>G77*P76</f>
        <v>0.16666666666666669</v>
      </c>
      <c r="X77" s="48">
        <f>H77*P77</f>
        <v>0.16666666666666669</v>
      </c>
      <c r="Y77" s="48">
        <f t="shared" si="64"/>
        <v>1.0000000000000002</v>
      </c>
      <c r="Z77" s="48">
        <f t="shared" si="65"/>
        <v>6.0000000000000009</v>
      </c>
    </row>
    <row r="78" spans="1:26" s="3" customFormat="1" ht="16.5" customHeight="1" thickBot="1" x14ac:dyDescent="0.25">
      <c r="C78" s="111">
        <f t="shared" ref="C78:P78" si="71">SUM(C72:C77)</f>
        <v>6</v>
      </c>
      <c r="D78" s="112">
        <f t="shared" si="71"/>
        <v>6</v>
      </c>
      <c r="E78" s="112">
        <f t="shared" si="71"/>
        <v>6</v>
      </c>
      <c r="F78" s="112">
        <f t="shared" si="71"/>
        <v>6</v>
      </c>
      <c r="G78" s="112">
        <f t="shared" si="71"/>
        <v>6</v>
      </c>
      <c r="H78" s="113">
        <f t="shared" si="71"/>
        <v>6</v>
      </c>
      <c r="I78" s="25">
        <f t="shared" si="71"/>
        <v>0.99999999999999989</v>
      </c>
      <c r="J78" s="25">
        <f t="shared" si="71"/>
        <v>0.99999999999999989</v>
      </c>
      <c r="K78" s="25">
        <f t="shared" si="71"/>
        <v>0.99999999999999989</v>
      </c>
      <c r="L78" s="25">
        <f t="shared" si="71"/>
        <v>0.99999999999999989</v>
      </c>
      <c r="M78" s="25">
        <f t="shared" si="71"/>
        <v>0.99999999999999989</v>
      </c>
      <c r="N78" s="25">
        <f t="shared" si="71"/>
        <v>0.99999999999999989</v>
      </c>
      <c r="O78" s="48">
        <f t="shared" si="71"/>
        <v>5.9999999999999991</v>
      </c>
      <c r="P78" s="25">
        <f t="shared" si="71"/>
        <v>1.0000000000000002</v>
      </c>
      <c r="Q78" s="103"/>
      <c r="R78" s="103"/>
      <c r="S78" s="103"/>
      <c r="T78" s="103"/>
      <c r="U78" s="103"/>
      <c r="V78" s="103"/>
      <c r="W78" s="103"/>
      <c r="X78" s="312" t="s">
        <v>21</v>
      </c>
      <c r="Y78" s="312"/>
      <c r="Z78" s="48">
        <f>AVERAGE(Z72:Z77)</f>
        <v>6.0000000000000009</v>
      </c>
    </row>
    <row r="79" spans="1:26" s="3" customFormat="1" ht="16.5" customHeight="1" thickBot="1" x14ac:dyDescent="0.25"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80" t="s">
        <v>7</v>
      </c>
      <c r="P79" s="114">
        <f>Z80</f>
        <v>1.4325458382260086E-16</v>
      </c>
      <c r="Q79" s="103"/>
      <c r="R79" s="103"/>
      <c r="S79" s="103"/>
      <c r="T79" s="103"/>
      <c r="U79" s="103"/>
      <c r="V79" s="103"/>
      <c r="W79" s="103"/>
      <c r="X79" s="313" t="s">
        <v>9</v>
      </c>
      <c r="Y79" s="313"/>
      <c r="Z79" s="48">
        <f>(Z78-W$2)/(W$2-1)</f>
        <v>1.7763568394002506E-16</v>
      </c>
    </row>
    <row r="80" spans="1:26" s="3" customFormat="1" ht="16.5" customHeight="1" x14ac:dyDescent="0.2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314" t="s">
        <v>10</v>
      </c>
      <c r="Y80" s="314"/>
      <c r="Z80" s="48">
        <f>Z79/W$3</f>
        <v>1.4325458382260086E-16</v>
      </c>
    </row>
    <row r="82" spans="1:26" ht="16" x14ac:dyDescent="0.2">
      <c r="C82" s="242">
        <v>1</v>
      </c>
      <c r="D82" s="242">
        <v>2</v>
      </c>
      <c r="E82" s="242">
        <v>3</v>
      </c>
      <c r="F82" s="242">
        <v>4</v>
      </c>
      <c r="G82" s="242">
        <v>5</v>
      </c>
      <c r="H82" s="242">
        <v>6</v>
      </c>
    </row>
    <row r="83" spans="1:26" s="3" customFormat="1" ht="135" customHeight="1" thickBot="1" x14ac:dyDescent="0.25">
      <c r="B83" s="4" t="str">
        <f>'Customer Matrix'!$B$9</f>
        <v>Customer 6</v>
      </c>
      <c r="C83" s="92" t="str">
        <f>B84</f>
        <v>Child 6 Needs 1</v>
      </c>
      <c r="D83" s="92" t="str">
        <f>B85</f>
        <v>Child 6 Needs 2</v>
      </c>
      <c r="E83" s="92" t="str">
        <f>B86</f>
        <v>Child 6 Needs 3</v>
      </c>
      <c r="F83" s="92" t="str">
        <f>B87</f>
        <v>Child 6 Needs 4</v>
      </c>
      <c r="G83" s="92" t="str">
        <f>B88</f>
        <v>Child 6 Needs 5</v>
      </c>
      <c r="H83" s="92" t="str">
        <f>B89</f>
        <v>Child 6 Needs 6</v>
      </c>
      <c r="I83" s="299" t="s">
        <v>6</v>
      </c>
      <c r="J83" s="299"/>
      <c r="K83" s="299"/>
      <c r="L83" s="299"/>
      <c r="M83" s="299"/>
      <c r="N83" s="299"/>
      <c r="O83" s="6" t="s">
        <v>1</v>
      </c>
      <c r="P83" s="6" t="s">
        <v>2</v>
      </c>
      <c r="S83" s="54" t="str">
        <f t="shared" ref="S83:X83" si="72">C83</f>
        <v>Child 6 Needs 1</v>
      </c>
      <c r="T83" s="54" t="str">
        <f t="shared" si="72"/>
        <v>Child 6 Needs 2</v>
      </c>
      <c r="U83" s="54" t="str">
        <f t="shared" si="72"/>
        <v>Child 6 Needs 3</v>
      </c>
      <c r="V83" s="54" t="str">
        <f t="shared" si="72"/>
        <v>Child 6 Needs 4</v>
      </c>
      <c r="W83" s="54" t="str">
        <f t="shared" si="72"/>
        <v>Child 6 Needs 5</v>
      </c>
      <c r="X83" s="54" t="str">
        <f t="shared" si="72"/>
        <v>Child 6 Needs 6</v>
      </c>
      <c r="Y83" s="56" t="s">
        <v>11</v>
      </c>
      <c r="Z83" s="56" t="s">
        <v>12</v>
      </c>
    </row>
    <row r="84" spans="1:26" s="3" customFormat="1" ht="16.5" customHeight="1" x14ac:dyDescent="0.2">
      <c r="A84" s="242">
        <v>1</v>
      </c>
      <c r="B84" s="93" t="str">
        <f>B$4</f>
        <v>Child 6 Needs 1</v>
      </c>
      <c r="C84" s="94">
        <v>1</v>
      </c>
      <c r="D84" s="95">
        <v>1</v>
      </c>
      <c r="E84" s="95">
        <v>1</v>
      </c>
      <c r="F84" s="95">
        <v>1</v>
      </c>
      <c r="G84" s="95">
        <v>1</v>
      </c>
      <c r="H84" s="95">
        <v>1</v>
      </c>
      <c r="I84" s="96">
        <f t="shared" ref="I84:N84" si="73">C84/C90</f>
        <v>0.16666666666666666</v>
      </c>
      <c r="J84" s="102">
        <f t="shared" si="73"/>
        <v>0.16666666666666666</v>
      </c>
      <c r="K84" s="102">
        <f t="shared" si="73"/>
        <v>0.16666666666666666</v>
      </c>
      <c r="L84" s="102">
        <f t="shared" si="73"/>
        <v>0.16666666666666666</v>
      </c>
      <c r="M84" s="102">
        <f t="shared" si="73"/>
        <v>0.16666666666666666</v>
      </c>
      <c r="N84" s="102">
        <f t="shared" si="73"/>
        <v>0.16666666666666666</v>
      </c>
      <c r="O84" s="96">
        <f t="shared" ref="O84:O89" si="74">SUM(I84:N84)</f>
        <v>0.99999999999999989</v>
      </c>
      <c r="P84" s="97">
        <f t="shared" ref="P84:P89" si="75">O84/O$30</f>
        <v>0.16666666666666669</v>
      </c>
      <c r="Q84" s="103"/>
      <c r="R84" s="103"/>
      <c r="S84" s="48">
        <f>C84*P84</f>
        <v>0.16666666666666669</v>
      </c>
      <c r="T84" s="48">
        <f>D84*P85</f>
        <v>0.16666666666666669</v>
      </c>
      <c r="U84" s="48">
        <f>E84*P86</f>
        <v>0.16666666666666669</v>
      </c>
      <c r="V84" s="48">
        <f>F84*P87</f>
        <v>0.16666666666666669</v>
      </c>
      <c r="W84" s="48">
        <f>G84*P88</f>
        <v>0.16666666666666669</v>
      </c>
      <c r="X84" s="48">
        <f>H84*P89</f>
        <v>0.16666666666666669</v>
      </c>
      <c r="Y84" s="48">
        <f t="shared" ref="Y84:Y89" si="76">SUM(S84:X84)</f>
        <v>1.0000000000000002</v>
      </c>
      <c r="Z84" s="48">
        <f t="shared" ref="Z84:Z89" si="77">Y84/P84</f>
        <v>6.0000000000000009</v>
      </c>
    </row>
    <row r="85" spans="1:26" s="3" customFormat="1" ht="16.5" customHeight="1" x14ac:dyDescent="0.2">
      <c r="A85" s="242">
        <v>2</v>
      </c>
      <c r="B85" s="93" t="str">
        <f>B$5</f>
        <v>Child 6 Needs 2</v>
      </c>
      <c r="C85" s="98">
        <f>1/D84</f>
        <v>1</v>
      </c>
      <c r="D85" s="99">
        <v>1</v>
      </c>
      <c r="E85" s="104">
        <v>1</v>
      </c>
      <c r="F85" s="104">
        <v>1</v>
      </c>
      <c r="G85" s="104">
        <v>1</v>
      </c>
      <c r="H85" s="115">
        <v>1</v>
      </c>
      <c r="I85" s="105">
        <f t="shared" ref="I85:N85" si="78">C85/C90</f>
        <v>0.16666666666666666</v>
      </c>
      <c r="J85" s="106">
        <f t="shared" si="78"/>
        <v>0.16666666666666666</v>
      </c>
      <c r="K85" s="106">
        <f t="shared" si="78"/>
        <v>0.16666666666666666</v>
      </c>
      <c r="L85" s="106">
        <f t="shared" si="78"/>
        <v>0.16666666666666666</v>
      </c>
      <c r="M85" s="106">
        <f t="shared" si="78"/>
        <v>0.16666666666666666</v>
      </c>
      <c r="N85" s="106">
        <f t="shared" si="78"/>
        <v>0.16666666666666666</v>
      </c>
      <c r="O85" s="105">
        <f t="shared" si="74"/>
        <v>0.99999999999999989</v>
      </c>
      <c r="P85" s="107">
        <f t="shared" si="75"/>
        <v>0.16666666666666669</v>
      </c>
      <c r="Q85" s="103"/>
      <c r="R85" s="103"/>
      <c r="S85" s="48">
        <f>C85*P84</f>
        <v>0.16666666666666669</v>
      </c>
      <c r="T85" s="48">
        <f>D85*P85</f>
        <v>0.16666666666666669</v>
      </c>
      <c r="U85" s="48">
        <f>E85*P86</f>
        <v>0.16666666666666669</v>
      </c>
      <c r="V85" s="48">
        <f>F85*P87</f>
        <v>0.16666666666666669</v>
      </c>
      <c r="W85" s="48">
        <f>G85*P88</f>
        <v>0.16666666666666669</v>
      </c>
      <c r="X85" s="48">
        <f>H85*P89</f>
        <v>0.16666666666666669</v>
      </c>
      <c r="Y85" s="48">
        <f t="shared" si="76"/>
        <v>1.0000000000000002</v>
      </c>
      <c r="Z85" s="48">
        <f t="shared" si="77"/>
        <v>6.0000000000000009</v>
      </c>
    </row>
    <row r="86" spans="1:26" s="3" customFormat="1" ht="16.5" customHeight="1" x14ac:dyDescent="0.2">
      <c r="A86" s="242">
        <v>3</v>
      </c>
      <c r="B86" s="93" t="str">
        <f>B$6</f>
        <v>Child 6 Needs 3</v>
      </c>
      <c r="C86" s="98">
        <f>1/E84</f>
        <v>1</v>
      </c>
      <c r="D86" s="99">
        <f>1/E85</f>
        <v>1</v>
      </c>
      <c r="E86" s="99">
        <v>1</v>
      </c>
      <c r="F86" s="104">
        <v>1</v>
      </c>
      <c r="G86" s="104">
        <v>1</v>
      </c>
      <c r="H86" s="104">
        <v>1</v>
      </c>
      <c r="I86" s="105">
        <f t="shared" ref="I86:N86" si="79">C86/C90</f>
        <v>0.16666666666666666</v>
      </c>
      <c r="J86" s="106">
        <f t="shared" si="79"/>
        <v>0.16666666666666666</v>
      </c>
      <c r="K86" s="106">
        <f t="shared" si="79"/>
        <v>0.16666666666666666</v>
      </c>
      <c r="L86" s="106">
        <f t="shared" si="79"/>
        <v>0.16666666666666666</v>
      </c>
      <c r="M86" s="106">
        <f t="shared" si="79"/>
        <v>0.16666666666666666</v>
      </c>
      <c r="N86" s="106">
        <f t="shared" si="79"/>
        <v>0.16666666666666666</v>
      </c>
      <c r="O86" s="105">
        <f t="shared" si="74"/>
        <v>0.99999999999999989</v>
      </c>
      <c r="P86" s="107">
        <f t="shared" si="75"/>
        <v>0.16666666666666669</v>
      </c>
      <c r="Q86" s="103"/>
      <c r="R86" s="103"/>
      <c r="S86" s="48">
        <f>C86*P84</f>
        <v>0.16666666666666669</v>
      </c>
      <c r="T86" s="48">
        <f>D86*P85</f>
        <v>0.16666666666666669</v>
      </c>
      <c r="U86" s="48">
        <f>E86*P86</f>
        <v>0.16666666666666669</v>
      </c>
      <c r="V86" s="48">
        <f>F86*P87</f>
        <v>0.16666666666666669</v>
      </c>
      <c r="W86" s="48">
        <f>G86*P88</f>
        <v>0.16666666666666669</v>
      </c>
      <c r="X86" s="48">
        <f>H86*P89</f>
        <v>0.16666666666666669</v>
      </c>
      <c r="Y86" s="48">
        <f t="shared" si="76"/>
        <v>1.0000000000000002</v>
      </c>
      <c r="Z86" s="48">
        <f t="shared" si="77"/>
        <v>6.0000000000000009</v>
      </c>
    </row>
    <row r="87" spans="1:26" s="3" customFormat="1" ht="16.5" customHeight="1" x14ac:dyDescent="0.2">
      <c r="A87" s="242">
        <v>4</v>
      </c>
      <c r="B87" s="93" t="str">
        <f>B$7</f>
        <v>Child 6 Needs 4</v>
      </c>
      <c r="C87" s="98">
        <f>1/F84</f>
        <v>1</v>
      </c>
      <c r="D87" s="99">
        <f>1/F85</f>
        <v>1</v>
      </c>
      <c r="E87" s="99">
        <f>1/F86</f>
        <v>1</v>
      </c>
      <c r="F87" s="99">
        <v>1</v>
      </c>
      <c r="G87" s="104">
        <v>1</v>
      </c>
      <c r="H87" s="104">
        <v>1</v>
      </c>
      <c r="I87" s="105">
        <f t="shared" ref="I87:N87" si="80">C87/C90</f>
        <v>0.16666666666666666</v>
      </c>
      <c r="J87" s="106">
        <f t="shared" si="80"/>
        <v>0.16666666666666666</v>
      </c>
      <c r="K87" s="106">
        <f t="shared" si="80"/>
        <v>0.16666666666666666</v>
      </c>
      <c r="L87" s="106">
        <f t="shared" si="80"/>
        <v>0.16666666666666666</v>
      </c>
      <c r="M87" s="106">
        <f t="shared" si="80"/>
        <v>0.16666666666666666</v>
      </c>
      <c r="N87" s="106">
        <f t="shared" si="80"/>
        <v>0.16666666666666666</v>
      </c>
      <c r="O87" s="105">
        <f t="shared" si="74"/>
        <v>0.99999999999999989</v>
      </c>
      <c r="P87" s="107">
        <f t="shared" si="75"/>
        <v>0.16666666666666669</v>
      </c>
      <c r="Q87" s="103"/>
      <c r="R87" s="103"/>
      <c r="S87" s="48">
        <f>C87*P84</f>
        <v>0.16666666666666669</v>
      </c>
      <c r="T87" s="48">
        <f>D87*P85</f>
        <v>0.16666666666666669</v>
      </c>
      <c r="U87" s="48">
        <f>E87*P86</f>
        <v>0.16666666666666669</v>
      </c>
      <c r="V87" s="48">
        <f>F87*P87</f>
        <v>0.16666666666666669</v>
      </c>
      <c r="W87" s="48">
        <f>G87*P88</f>
        <v>0.16666666666666669</v>
      </c>
      <c r="X87" s="48">
        <f>H87*P89</f>
        <v>0.16666666666666669</v>
      </c>
      <c r="Y87" s="48">
        <f t="shared" si="76"/>
        <v>1.0000000000000002</v>
      </c>
      <c r="Z87" s="48">
        <f t="shared" si="77"/>
        <v>6.0000000000000009</v>
      </c>
    </row>
    <row r="88" spans="1:26" s="3" customFormat="1" ht="16.5" customHeight="1" x14ac:dyDescent="0.2">
      <c r="A88" s="242">
        <v>5</v>
      </c>
      <c r="B88" s="93" t="str">
        <f>B$8</f>
        <v>Child 6 Needs 5</v>
      </c>
      <c r="C88" s="98">
        <f>1/G84</f>
        <v>1</v>
      </c>
      <c r="D88" s="99">
        <f>1/G85</f>
        <v>1</v>
      </c>
      <c r="E88" s="99">
        <f>1/G86</f>
        <v>1</v>
      </c>
      <c r="F88" s="99">
        <f>1/G87</f>
        <v>1</v>
      </c>
      <c r="G88" s="99">
        <v>1</v>
      </c>
      <c r="H88" s="104">
        <v>1</v>
      </c>
      <c r="I88" s="105">
        <f t="shared" ref="I88:N88" si="81">C88/C90</f>
        <v>0.16666666666666666</v>
      </c>
      <c r="J88" s="106">
        <f t="shared" si="81"/>
        <v>0.16666666666666666</v>
      </c>
      <c r="K88" s="106">
        <f t="shared" si="81"/>
        <v>0.16666666666666666</v>
      </c>
      <c r="L88" s="106">
        <f t="shared" si="81"/>
        <v>0.16666666666666666</v>
      </c>
      <c r="M88" s="106">
        <f t="shared" si="81"/>
        <v>0.16666666666666666</v>
      </c>
      <c r="N88" s="106">
        <f t="shared" si="81"/>
        <v>0.16666666666666666</v>
      </c>
      <c r="O88" s="105">
        <f t="shared" si="74"/>
        <v>0.99999999999999989</v>
      </c>
      <c r="P88" s="107">
        <f t="shared" si="75"/>
        <v>0.16666666666666669</v>
      </c>
      <c r="Q88" s="103"/>
      <c r="R88" s="103"/>
      <c r="S88" s="48">
        <f>C88*P84</f>
        <v>0.16666666666666669</v>
      </c>
      <c r="T88" s="48">
        <f>D88*P85</f>
        <v>0.16666666666666669</v>
      </c>
      <c r="U88" s="48">
        <f>E88*P86</f>
        <v>0.16666666666666669</v>
      </c>
      <c r="V88" s="48">
        <f>F88*P87</f>
        <v>0.16666666666666669</v>
      </c>
      <c r="W88" s="48">
        <f>G88*P88</f>
        <v>0.16666666666666669</v>
      </c>
      <c r="X88" s="48">
        <f>H88*P89</f>
        <v>0.16666666666666669</v>
      </c>
      <c r="Y88" s="48">
        <f t="shared" si="76"/>
        <v>1.0000000000000002</v>
      </c>
      <c r="Z88" s="48">
        <f t="shared" si="77"/>
        <v>6.0000000000000009</v>
      </c>
    </row>
    <row r="89" spans="1:26" s="3" customFormat="1" ht="16.5" customHeight="1" thickBot="1" x14ac:dyDescent="0.25">
      <c r="A89" s="242">
        <v>6</v>
      </c>
      <c r="B89" s="93" t="str">
        <f>B$9</f>
        <v>Child 6 Needs 6</v>
      </c>
      <c r="C89" s="108">
        <f>1/H84</f>
        <v>1</v>
      </c>
      <c r="D89" s="109">
        <f>1/H85</f>
        <v>1</v>
      </c>
      <c r="E89" s="109">
        <f>1/H86</f>
        <v>1</v>
      </c>
      <c r="F89" s="109">
        <f>1/H87</f>
        <v>1</v>
      </c>
      <c r="G89" s="109">
        <f>1/H88</f>
        <v>1</v>
      </c>
      <c r="H89" s="109">
        <v>1</v>
      </c>
      <c r="I89" s="100">
        <f t="shared" ref="I89:N89" si="82">C89/C90</f>
        <v>0.16666666666666666</v>
      </c>
      <c r="J89" s="110">
        <f t="shared" si="82"/>
        <v>0.16666666666666666</v>
      </c>
      <c r="K89" s="110">
        <f t="shared" si="82"/>
        <v>0.16666666666666666</v>
      </c>
      <c r="L89" s="110">
        <f t="shared" si="82"/>
        <v>0.16666666666666666</v>
      </c>
      <c r="M89" s="110">
        <f t="shared" si="82"/>
        <v>0.16666666666666666</v>
      </c>
      <c r="N89" s="110">
        <f t="shared" si="82"/>
        <v>0.16666666666666666</v>
      </c>
      <c r="O89" s="100">
        <f t="shared" si="74"/>
        <v>0.99999999999999989</v>
      </c>
      <c r="P89" s="101">
        <f t="shared" si="75"/>
        <v>0.16666666666666669</v>
      </c>
      <c r="Q89" s="103"/>
      <c r="R89" s="103"/>
      <c r="S89" s="48">
        <f>C89*P84</f>
        <v>0.16666666666666669</v>
      </c>
      <c r="T89" s="48">
        <f>D89*P85</f>
        <v>0.16666666666666669</v>
      </c>
      <c r="U89" s="48">
        <f>E89*P86</f>
        <v>0.16666666666666669</v>
      </c>
      <c r="V89" s="48">
        <f>F89*P87</f>
        <v>0.16666666666666669</v>
      </c>
      <c r="W89" s="48">
        <f>G89*P88</f>
        <v>0.16666666666666669</v>
      </c>
      <c r="X89" s="48">
        <f>H89*P89</f>
        <v>0.16666666666666669</v>
      </c>
      <c r="Y89" s="48">
        <f t="shared" si="76"/>
        <v>1.0000000000000002</v>
      </c>
      <c r="Z89" s="48">
        <f t="shared" si="77"/>
        <v>6.0000000000000009</v>
      </c>
    </row>
    <row r="90" spans="1:26" s="3" customFormat="1" ht="16.5" customHeight="1" thickBot="1" x14ac:dyDescent="0.25">
      <c r="C90" s="111">
        <f t="shared" ref="C90:P90" si="83">SUM(C84:C89)</f>
        <v>6</v>
      </c>
      <c r="D90" s="112">
        <f t="shared" si="83"/>
        <v>6</v>
      </c>
      <c r="E90" s="112">
        <f t="shared" si="83"/>
        <v>6</v>
      </c>
      <c r="F90" s="112">
        <f t="shared" si="83"/>
        <v>6</v>
      </c>
      <c r="G90" s="112">
        <f t="shared" si="83"/>
        <v>6</v>
      </c>
      <c r="H90" s="113">
        <f t="shared" si="83"/>
        <v>6</v>
      </c>
      <c r="I90" s="25">
        <f t="shared" si="83"/>
        <v>0.99999999999999989</v>
      </c>
      <c r="J90" s="25">
        <f t="shared" si="83"/>
        <v>0.99999999999999989</v>
      </c>
      <c r="K90" s="25">
        <f t="shared" si="83"/>
        <v>0.99999999999999989</v>
      </c>
      <c r="L90" s="25">
        <f t="shared" si="83"/>
        <v>0.99999999999999989</v>
      </c>
      <c r="M90" s="25">
        <f t="shared" si="83"/>
        <v>0.99999999999999989</v>
      </c>
      <c r="N90" s="25">
        <f t="shared" si="83"/>
        <v>0.99999999999999989</v>
      </c>
      <c r="O90" s="48">
        <f t="shared" si="83"/>
        <v>5.9999999999999991</v>
      </c>
      <c r="P90" s="25">
        <f t="shared" si="83"/>
        <v>1.0000000000000002</v>
      </c>
      <c r="Q90" s="103"/>
      <c r="R90" s="103"/>
      <c r="S90" s="103"/>
      <c r="T90" s="103"/>
      <c r="U90" s="103"/>
      <c r="V90" s="103"/>
      <c r="W90" s="103"/>
      <c r="X90" s="312" t="s">
        <v>21</v>
      </c>
      <c r="Y90" s="312"/>
      <c r="Z90" s="48">
        <f>AVERAGE(Z84:Z89)</f>
        <v>6.0000000000000009</v>
      </c>
    </row>
    <row r="91" spans="1:26" s="3" customFormat="1" ht="16.5" customHeight="1" thickBot="1" x14ac:dyDescent="0.25"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80" t="s">
        <v>7</v>
      </c>
      <c r="P91" s="114">
        <f>Z92</f>
        <v>1.4325458382260086E-16</v>
      </c>
      <c r="Q91" s="103"/>
      <c r="R91" s="103"/>
      <c r="S91" s="103"/>
      <c r="T91" s="103"/>
      <c r="U91" s="103"/>
      <c r="V91" s="103"/>
      <c r="W91" s="103"/>
      <c r="X91" s="313" t="s">
        <v>9</v>
      </c>
      <c r="Y91" s="313"/>
      <c r="Z91" s="48">
        <f>(Z90-W$2)/(W$2-1)</f>
        <v>1.7763568394002506E-16</v>
      </c>
    </row>
    <row r="92" spans="1:26" s="3" customFormat="1" ht="16.5" customHeight="1" x14ac:dyDescent="0.2"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314" t="s">
        <v>10</v>
      </c>
      <c r="Y92" s="314"/>
      <c r="Z92" s="48">
        <f>Z91/W$3</f>
        <v>1.4325458382260086E-16</v>
      </c>
    </row>
    <row r="94" spans="1:26" ht="16" x14ac:dyDescent="0.2">
      <c r="C94" s="242">
        <v>1</v>
      </c>
      <c r="D94" s="242">
        <v>2</v>
      </c>
      <c r="E94" s="242">
        <v>3</v>
      </c>
      <c r="F94" s="242">
        <v>4</v>
      </c>
      <c r="G94" s="242">
        <v>5</v>
      </c>
      <c r="H94" s="242">
        <v>6</v>
      </c>
    </row>
    <row r="95" spans="1:26" s="3" customFormat="1" ht="135" customHeight="1" thickBot="1" x14ac:dyDescent="0.25">
      <c r="B95" s="4" t="str">
        <f>'Customer Matrix'!$B$10</f>
        <v>Customer 7</v>
      </c>
      <c r="C95" s="92" t="str">
        <f>B96</f>
        <v>Child 6 Needs 1</v>
      </c>
      <c r="D95" s="92" t="str">
        <f>B97</f>
        <v>Child 6 Needs 2</v>
      </c>
      <c r="E95" s="92" t="str">
        <f>B98</f>
        <v>Child 6 Needs 3</v>
      </c>
      <c r="F95" s="92" t="str">
        <f>B99</f>
        <v>Child 6 Needs 4</v>
      </c>
      <c r="G95" s="92" t="str">
        <f>B100</f>
        <v>Child 6 Needs 5</v>
      </c>
      <c r="H95" s="92" t="str">
        <f>B101</f>
        <v>Child 6 Needs 6</v>
      </c>
      <c r="I95" s="299" t="s">
        <v>6</v>
      </c>
      <c r="J95" s="299"/>
      <c r="K95" s="299"/>
      <c r="L95" s="299"/>
      <c r="M95" s="299"/>
      <c r="N95" s="299"/>
      <c r="O95" s="6" t="s">
        <v>1</v>
      </c>
      <c r="P95" s="6" t="s">
        <v>2</v>
      </c>
      <c r="S95" s="54" t="str">
        <f t="shared" ref="S95:X95" si="84">C95</f>
        <v>Child 6 Needs 1</v>
      </c>
      <c r="T95" s="54" t="str">
        <f t="shared" si="84"/>
        <v>Child 6 Needs 2</v>
      </c>
      <c r="U95" s="54" t="str">
        <f t="shared" si="84"/>
        <v>Child 6 Needs 3</v>
      </c>
      <c r="V95" s="54" t="str">
        <f t="shared" si="84"/>
        <v>Child 6 Needs 4</v>
      </c>
      <c r="W95" s="54" t="str">
        <f t="shared" si="84"/>
        <v>Child 6 Needs 5</v>
      </c>
      <c r="X95" s="54" t="str">
        <f t="shared" si="84"/>
        <v>Child 6 Needs 6</v>
      </c>
      <c r="Y95" s="56" t="s">
        <v>11</v>
      </c>
      <c r="Z95" s="56" t="s">
        <v>12</v>
      </c>
    </row>
    <row r="96" spans="1:26" s="3" customFormat="1" ht="16.5" customHeight="1" x14ac:dyDescent="0.2">
      <c r="A96" s="242">
        <v>1</v>
      </c>
      <c r="B96" s="93" t="str">
        <f>B$4</f>
        <v>Child 6 Needs 1</v>
      </c>
      <c r="C96" s="94">
        <v>1</v>
      </c>
      <c r="D96" s="95">
        <v>1</v>
      </c>
      <c r="E96" s="95">
        <v>1</v>
      </c>
      <c r="F96" s="95">
        <v>1</v>
      </c>
      <c r="G96" s="95">
        <v>1</v>
      </c>
      <c r="H96" s="95">
        <v>1</v>
      </c>
      <c r="I96" s="96">
        <f t="shared" ref="I96:N96" si="85">C96/C102</f>
        <v>0.16666666666666666</v>
      </c>
      <c r="J96" s="102">
        <f t="shared" si="85"/>
        <v>0.16666666666666666</v>
      </c>
      <c r="K96" s="102">
        <f t="shared" si="85"/>
        <v>0.16666666666666666</v>
      </c>
      <c r="L96" s="102">
        <f t="shared" si="85"/>
        <v>0.16666666666666666</v>
      </c>
      <c r="M96" s="102">
        <f t="shared" si="85"/>
        <v>0.16666666666666666</v>
      </c>
      <c r="N96" s="102">
        <f t="shared" si="85"/>
        <v>0.16666666666666666</v>
      </c>
      <c r="O96" s="96">
        <f t="shared" ref="O96:O101" si="86">SUM(I96:N96)</f>
        <v>0.99999999999999989</v>
      </c>
      <c r="P96" s="97">
        <f t="shared" ref="P96:P101" si="87">O96/O$30</f>
        <v>0.16666666666666669</v>
      </c>
      <c r="Q96" s="103"/>
      <c r="R96" s="103"/>
      <c r="S96" s="48">
        <f>C96*P96</f>
        <v>0.16666666666666669</v>
      </c>
      <c r="T96" s="48">
        <f>D96*P97</f>
        <v>0.16666666666666669</v>
      </c>
      <c r="U96" s="48">
        <f>E96*P98</f>
        <v>0.16666666666666669</v>
      </c>
      <c r="V96" s="48">
        <f>F96*P99</f>
        <v>0.16666666666666669</v>
      </c>
      <c r="W96" s="48">
        <f>G96*P100</f>
        <v>0.16666666666666669</v>
      </c>
      <c r="X96" s="48">
        <f>H96*P101</f>
        <v>0.16666666666666669</v>
      </c>
      <c r="Y96" s="48">
        <f t="shared" ref="Y96:Y101" si="88">SUM(S96:X96)</f>
        <v>1.0000000000000002</v>
      </c>
      <c r="Z96" s="48">
        <f t="shared" ref="Z96:Z101" si="89">Y96/P96</f>
        <v>6.0000000000000009</v>
      </c>
    </row>
    <row r="97" spans="1:26" s="3" customFormat="1" ht="16.5" customHeight="1" x14ac:dyDescent="0.2">
      <c r="A97" s="242">
        <v>2</v>
      </c>
      <c r="B97" s="93" t="str">
        <f>B$5</f>
        <v>Child 6 Needs 2</v>
      </c>
      <c r="C97" s="98">
        <f>1/D96</f>
        <v>1</v>
      </c>
      <c r="D97" s="99">
        <v>1</v>
      </c>
      <c r="E97" s="104">
        <v>1</v>
      </c>
      <c r="F97" s="104">
        <v>1</v>
      </c>
      <c r="G97" s="104">
        <v>1</v>
      </c>
      <c r="H97" s="115">
        <v>1</v>
      </c>
      <c r="I97" s="105">
        <f t="shared" ref="I97:N97" si="90">C97/C102</f>
        <v>0.16666666666666666</v>
      </c>
      <c r="J97" s="106">
        <f t="shared" si="90"/>
        <v>0.16666666666666666</v>
      </c>
      <c r="K97" s="106">
        <f t="shared" si="90"/>
        <v>0.16666666666666666</v>
      </c>
      <c r="L97" s="106">
        <f t="shared" si="90"/>
        <v>0.16666666666666666</v>
      </c>
      <c r="M97" s="106">
        <f t="shared" si="90"/>
        <v>0.16666666666666666</v>
      </c>
      <c r="N97" s="106">
        <f t="shared" si="90"/>
        <v>0.16666666666666666</v>
      </c>
      <c r="O97" s="105">
        <f t="shared" si="86"/>
        <v>0.99999999999999989</v>
      </c>
      <c r="P97" s="107">
        <f t="shared" si="87"/>
        <v>0.16666666666666669</v>
      </c>
      <c r="Q97" s="103"/>
      <c r="R97" s="103"/>
      <c r="S97" s="48">
        <f>C97*P96</f>
        <v>0.16666666666666669</v>
      </c>
      <c r="T97" s="48">
        <f>D97*P97</f>
        <v>0.16666666666666669</v>
      </c>
      <c r="U97" s="48">
        <f>E97*P98</f>
        <v>0.16666666666666669</v>
      </c>
      <c r="V97" s="48">
        <f>F97*P99</f>
        <v>0.16666666666666669</v>
      </c>
      <c r="W97" s="48">
        <f>G97*P100</f>
        <v>0.16666666666666669</v>
      </c>
      <c r="X97" s="48">
        <f>H97*P101</f>
        <v>0.16666666666666669</v>
      </c>
      <c r="Y97" s="48">
        <f t="shared" si="88"/>
        <v>1.0000000000000002</v>
      </c>
      <c r="Z97" s="48">
        <f t="shared" si="89"/>
        <v>6.0000000000000009</v>
      </c>
    </row>
    <row r="98" spans="1:26" s="3" customFormat="1" ht="16.5" customHeight="1" x14ac:dyDescent="0.2">
      <c r="A98" s="242">
        <v>3</v>
      </c>
      <c r="B98" s="93" t="str">
        <f>B$6</f>
        <v>Child 6 Needs 3</v>
      </c>
      <c r="C98" s="98">
        <f>1/E96</f>
        <v>1</v>
      </c>
      <c r="D98" s="99">
        <f>1/E97</f>
        <v>1</v>
      </c>
      <c r="E98" s="99">
        <v>1</v>
      </c>
      <c r="F98" s="104">
        <v>1</v>
      </c>
      <c r="G98" s="104">
        <v>1</v>
      </c>
      <c r="H98" s="104">
        <v>1</v>
      </c>
      <c r="I98" s="105">
        <f t="shared" ref="I98:N98" si="91">C98/C102</f>
        <v>0.16666666666666666</v>
      </c>
      <c r="J98" s="106">
        <f t="shared" si="91"/>
        <v>0.16666666666666666</v>
      </c>
      <c r="K98" s="106">
        <f t="shared" si="91"/>
        <v>0.16666666666666666</v>
      </c>
      <c r="L98" s="106">
        <f t="shared" si="91"/>
        <v>0.16666666666666666</v>
      </c>
      <c r="M98" s="106">
        <f t="shared" si="91"/>
        <v>0.16666666666666666</v>
      </c>
      <c r="N98" s="106">
        <f t="shared" si="91"/>
        <v>0.16666666666666666</v>
      </c>
      <c r="O98" s="105">
        <f t="shared" si="86"/>
        <v>0.99999999999999989</v>
      </c>
      <c r="P98" s="107">
        <f t="shared" si="87"/>
        <v>0.16666666666666669</v>
      </c>
      <c r="Q98" s="103"/>
      <c r="R98" s="103"/>
      <c r="S98" s="48">
        <f>C98*P96</f>
        <v>0.16666666666666669</v>
      </c>
      <c r="T98" s="48">
        <f>D98*P97</f>
        <v>0.16666666666666669</v>
      </c>
      <c r="U98" s="48">
        <f>E98*P98</f>
        <v>0.16666666666666669</v>
      </c>
      <c r="V98" s="48">
        <f>F98*P99</f>
        <v>0.16666666666666669</v>
      </c>
      <c r="W98" s="48">
        <f>G98*P100</f>
        <v>0.16666666666666669</v>
      </c>
      <c r="X98" s="48">
        <f>H98*P101</f>
        <v>0.16666666666666669</v>
      </c>
      <c r="Y98" s="48">
        <f t="shared" si="88"/>
        <v>1.0000000000000002</v>
      </c>
      <c r="Z98" s="48">
        <f t="shared" si="89"/>
        <v>6.0000000000000009</v>
      </c>
    </row>
    <row r="99" spans="1:26" s="3" customFormat="1" ht="16.5" customHeight="1" x14ac:dyDescent="0.2">
      <c r="A99" s="242">
        <v>4</v>
      </c>
      <c r="B99" s="93" t="str">
        <f>B$7</f>
        <v>Child 6 Needs 4</v>
      </c>
      <c r="C99" s="98">
        <f>1/F96</f>
        <v>1</v>
      </c>
      <c r="D99" s="99">
        <f>1/F97</f>
        <v>1</v>
      </c>
      <c r="E99" s="99">
        <f>1/F98</f>
        <v>1</v>
      </c>
      <c r="F99" s="99">
        <v>1</v>
      </c>
      <c r="G99" s="104">
        <v>1</v>
      </c>
      <c r="H99" s="104">
        <v>1</v>
      </c>
      <c r="I99" s="105">
        <f t="shared" ref="I99:N99" si="92">C99/C102</f>
        <v>0.16666666666666666</v>
      </c>
      <c r="J99" s="106">
        <f t="shared" si="92"/>
        <v>0.16666666666666666</v>
      </c>
      <c r="K99" s="106">
        <f t="shared" si="92"/>
        <v>0.16666666666666666</v>
      </c>
      <c r="L99" s="106">
        <f t="shared" si="92"/>
        <v>0.16666666666666666</v>
      </c>
      <c r="M99" s="106">
        <f t="shared" si="92"/>
        <v>0.16666666666666666</v>
      </c>
      <c r="N99" s="106">
        <f t="shared" si="92"/>
        <v>0.16666666666666666</v>
      </c>
      <c r="O99" s="105">
        <f t="shared" si="86"/>
        <v>0.99999999999999989</v>
      </c>
      <c r="P99" s="107">
        <f t="shared" si="87"/>
        <v>0.16666666666666669</v>
      </c>
      <c r="Q99" s="103"/>
      <c r="R99" s="103"/>
      <c r="S99" s="48">
        <f>C99*P96</f>
        <v>0.16666666666666669</v>
      </c>
      <c r="T99" s="48">
        <f>D99*P97</f>
        <v>0.16666666666666669</v>
      </c>
      <c r="U99" s="48">
        <f>E99*P98</f>
        <v>0.16666666666666669</v>
      </c>
      <c r="V99" s="48">
        <f>F99*P99</f>
        <v>0.16666666666666669</v>
      </c>
      <c r="W99" s="48">
        <f>G99*P100</f>
        <v>0.16666666666666669</v>
      </c>
      <c r="X99" s="48">
        <f>H99*P101</f>
        <v>0.16666666666666669</v>
      </c>
      <c r="Y99" s="48">
        <f t="shared" si="88"/>
        <v>1.0000000000000002</v>
      </c>
      <c r="Z99" s="48">
        <f t="shared" si="89"/>
        <v>6.0000000000000009</v>
      </c>
    </row>
    <row r="100" spans="1:26" s="3" customFormat="1" ht="16.5" customHeight="1" x14ac:dyDescent="0.2">
      <c r="A100" s="242">
        <v>5</v>
      </c>
      <c r="B100" s="93" t="str">
        <f>B$8</f>
        <v>Child 6 Needs 5</v>
      </c>
      <c r="C100" s="98">
        <f>1/G96</f>
        <v>1</v>
      </c>
      <c r="D100" s="99">
        <f>1/G97</f>
        <v>1</v>
      </c>
      <c r="E100" s="99">
        <f>1/G98</f>
        <v>1</v>
      </c>
      <c r="F100" s="99">
        <f>1/G99</f>
        <v>1</v>
      </c>
      <c r="G100" s="99">
        <v>1</v>
      </c>
      <c r="H100" s="104">
        <v>1</v>
      </c>
      <c r="I100" s="105">
        <f t="shared" ref="I100:N100" si="93">C100/C102</f>
        <v>0.16666666666666666</v>
      </c>
      <c r="J100" s="106">
        <f t="shared" si="93"/>
        <v>0.16666666666666666</v>
      </c>
      <c r="K100" s="106">
        <f t="shared" si="93"/>
        <v>0.16666666666666666</v>
      </c>
      <c r="L100" s="106">
        <f t="shared" si="93"/>
        <v>0.16666666666666666</v>
      </c>
      <c r="M100" s="106">
        <f t="shared" si="93"/>
        <v>0.16666666666666666</v>
      </c>
      <c r="N100" s="106">
        <f t="shared" si="93"/>
        <v>0.16666666666666666</v>
      </c>
      <c r="O100" s="105">
        <f t="shared" si="86"/>
        <v>0.99999999999999989</v>
      </c>
      <c r="P100" s="107">
        <f t="shared" si="87"/>
        <v>0.16666666666666669</v>
      </c>
      <c r="Q100" s="103"/>
      <c r="R100" s="103"/>
      <c r="S100" s="48">
        <f>C100*P96</f>
        <v>0.16666666666666669</v>
      </c>
      <c r="T100" s="48">
        <f>D100*P97</f>
        <v>0.16666666666666669</v>
      </c>
      <c r="U100" s="48">
        <f>E100*P98</f>
        <v>0.16666666666666669</v>
      </c>
      <c r="V100" s="48">
        <f>F100*P99</f>
        <v>0.16666666666666669</v>
      </c>
      <c r="W100" s="48">
        <f>G100*P100</f>
        <v>0.16666666666666669</v>
      </c>
      <c r="X100" s="48">
        <f>H100*P101</f>
        <v>0.16666666666666669</v>
      </c>
      <c r="Y100" s="48">
        <f t="shared" si="88"/>
        <v>1.0000000000000002</v>
      </c>
      <c r="Z100" s="48">
        <f t="shared" si="89"/>
        <v>6.0000000000000009</v>
      </c>
    </row>
    <row r="101" spans="1:26" s="3" customFormat="1" ht="16.5" customHeight="1" thickBot="1" x14ac:dyDescent="0.25">
      <c r="A101" s="242">
        <v>6</v>
      </c>
      <c r="B101" s="93" t="str">
        <f>B$9</f>
        <v>Child 6 Needs 6</v>
      </c>
      <c r="C101" s="108">
        <f>1/H96</f>
        <v>1</v>
      </c>
      <c r="D101" s="109">
        <f>1/H97</f>
        <v>1</v>
      </c>
      <c r="E101" s="109">
        <f>1/H98</f>
        <v>1</v>
      </c>
      <c r="F101" s="109">
        <f>1/H99</f>
        <v>1</v>
      </c>
      <c r="G101" s="109">
        <f>1/H100</f>
        <v>1</v>
      </c>
      <c r="H101" s="109">
        <v>1</v>
      </c>
      <c r="I101" s="100">
        <f t="shared" ref="I101:N101" si="94">C101/C102</f>
        <v>0.16666666666666666</v>
      </c>
      <c r="J101" s="110">
        <f t="shared" si="94"/>
        <v>0.16666666666666666</v>
      </c>
      <c r="K101" s="110">
        <f t="shared" si="94"/>
        <v>0.16666666666666666</v>
      </c>
      <c r="L101" s="110">
        <f t="shared" si="94"/>
        <v>0.16666666666666666</v>
      </c>
      <c r="M101" s="110">
        <f t="shared" si="94"/>
        <v>0.16666666666666666</v>
      </c>
      <c r="N101" s="110">
        <f t="shared" si="94"/>
        <v>0.16666666666666666</v>
      </c>
      <c r="O101" s="100">
        <f t="shared" si="86"/>
        <v>0.99999999999999989</v>
      </c>
      <c r="P101" s="101">
        <f t="shared" si="87"/>
        <v>0.16666666666666669</v>
      </c>
      <c r="Q101" s="103"/>
      <c r="R101" s="103"/>
      <c r="S101" s="48">
        <f>C101*P96</f>
        <v>0.16666666666666669</v>
      </c>
      <c r="T101" s="48">
        <f>D101*P97</f>
        <v>0.16666666666666669</v>
      </c>
      <c r="U101" s="48">
        <f>E101*P98</f>
        <v>0.16666666666666669</v>
      </c>
      <c r="V101" s="48">
        <f>F101*P99</f>
        <v>0.16666666666666669</v>
      </c>
      <c r="W101" s="48">
        <f>G101*P100</f>
        <v>0.16666666666666669</v>
      </c>
      <c r="X101" s="48">
        <f>H101*P101</f>
        <v>0.16666666666666669</v>
      </c>
      <c r="Y101" s="48">
        <f t="shared" si="88"/>
        <v>1.0000000000000002</v>
      </c>
      <c r="Z101" s="48">
        <f t="shared" si="89"/>
        <v>6.0000000000000009</v>
      </c>
    </row>
    <row r="102" spans="1:26" s="3" customFormat="1" ht="16.5" customHeight="1" thickBot="1" x14ac:dyDescent="0.25">
      <c r="C102" s="111">
        <f t="shared" ref="C102:P102" si="95">SUM(C96:C101)</f>
        <v>6</v>
      </c>
      <c r="D102" s="112">
        <f t="shared" si="95"/>
        <v>6</v>
      </c>
      <c r="E102" s="112">
        <f t="shared" si="95"/>
        <v>6</v>
      </c>
      <c r="F102" s="112">
        <f t="shared" si="95"/>
        <v>6</v>
      </c>
      <c r="G102" s="112">
        <f t="shared" si="95"/>
        <v>6</v>
      </c>
      <c r="H102" s="113">
        <f t="shared" si="95"/>
        <v>6</v>
      </c>
      <c r="I102" s="25">
        <f t="shared" si="95"/>
        <v>0.99999999999999989</v>
      </c>
      <c r="J102" s="25">
        <f t="shared" si="95"/>
        <v>0.99999999999999989</v>
      </c>
      <c r="K102" s="25">
        <f t="shared" si="95"/>
        <v>0.99999999999999989</v>
      </c>
      <c r="L102" s="25">
        <f t="shared" si="95"/>
        <v>0.99999999999999989</v>
      </c>
      <c r="M102" s="25">
        <f t="shared" si="95"/>
        <v>0.99999999999999989</v>
      </c>
      <c r="N102" s="25">
        <f t="shared" si="95"/>
        <v>0.99999999999999989</v>
      </c>
      <c r="O102" s="48">
        <f t="shared" si="95"/>
        <v>5.9999999999999991</v>
      </c>
      <c r="P102" s="25">
        <f t="shared" si="95"/>
        <v>1.0000000000000002</v>
      </c>
      <c r="Q102" s="103"/>
      <c r="R102" s="103"/>
      <c r="S102" s="103"/>
      <c r="T102" s="103"/>
      <c r="U102" s="103"/>
      <c r="V102" s="103"/>
      <c r="W102" s="103"/>
      <c r="X102" s="312" t="s">
        <v>21</v>
      </c>
      <c r="Y102" s="312"/>
      <c r="Z102" s="48">
        <f>AVERAGE(Z96:Z101)</f>
        <v>6.0000000000000009</v>
      </c>
    </row>
    <row r="103" spans="1:26" s="3" customFormat="1" ht="16.5" customHeight="1" thickBot="1" x14ac:dyDescent="0.25"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80" t="s">
        <v>7</v>
      </c>
      <c r="P103" s="114">
        <f>Z104</f>
        <v>1.4325458382260086E-16</v>
      </c>
      <c r="Q103" s="103"/>
      <c r="R103" s="103"/>
      <c r="S103" s="103"/>
      <c r="T103" s="103"/>
      <c r="U103" s="103"/>
      <c r="V103" s="103"/>
      <c r="W103" s="103"/>
      <c r="X103" s="313" t="s">
        <v>9</v>
      </c>
      <c r="Y103" s="313"/>
      <c r="Z103" s="48">
        <f>(Z102-W$2)/(W$2-1)</f>
        <v>1.7763568394002506E-16</v>
      </c>
    </row>
    <row r="104" spans="1:26" s="3" customFormat="1" ht="16.5" customHeight="1" x14ac:dyDescent="0.2"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314" t="s">
        <v>10</v>
      </c>
      <c r="Y104" s="314"/>
      <c r="Z104" s="48">
        <f>Z103/W$3</f>
        <v>1.4325458382260086E-16</v>
      </c>
    </row>
    <row r="106" spans="1:26" ht="16" x14ac:dyDescent="0.2">
      <c r="C106" s="242">
        <v>1</v>
      </c>
      <c r="D106" s="242">
        <v>2</v>
      </c>
      <c r="E106" s="242">
        <v>3</v>
      </c>
      <c r="F106" s="242">
        <v>4</v>
      </c>
      <c r="G106" s="242">
        <v>5</v>
      </c>
      <c r="H106" s="242">
        <v>6</v>
      </c>
    </row>
    <row r="107" spans="1:26" s="3" customFormat="1" ht="135" customHeight="1" thickBot="1" x14ac:dyDescent="0.25">
      <c r="B107" s="4" t="str">
        <f>'Customer Matrix'!$B$11</f>
        <v>Customer 8</v>
      </c>
      <c r="C107" s="92" t="str">
        <f>B108</f>
        <v>Child 6 Needs 1</v>
      </c>
      <c r="D107" s="92" t="str">
        <f>B109</f>
        <v>Child 6 Needs 2</v>
      </c>
      <c r="E107" s="92" t="str">
        <f>B110</f>
        <v>Child 6 Needs 3</v>
      </c>
      <c r="F107" s="92" t="str">
        <f>B111</f>
        <v>Child 6 Needs 4</v>
      </c>
      <c r="G107" s="92" t="str">
        <f>B112</f>
        <v>Child 6 Needs 5</v>
      </c>
      <c r="H107" s="92" t="str">
        <f>B113</f>
        <v>Child 6 Needs 6</v>
      </c>
      <c r="I107" s="299" t="s">
        <v>6</v>
      </c>
      <c r="J107" s="299"/>
      <c r="K107" s="299"/>
      <c r="L107" s="299"/>
      <c r="M107" s="299"/>
      <c r="N107" s="299"/>
      <c r="O107" s="6" t="s">
        <v>1</v>
      </c>
      <c r="P107" s="6" t="s">
        <v>2</v>
      </c>
      <c r="S107" s="54" t="str">
        <f t="shared" ref="S107:X107" si="96">C107</f>
        <v>Child 6 Needs 1</v>
      </c>
      <c r="T107" s="54" t="str">
        <f t="shared" si="96"/>
        <v>Child 6 Needs 2</v>
      </c>
      <c r="U107" s="54" t="str">
        <f t="shared" si="96"/>
        <v>Child 6 Needs 3</v>
      </c>
      <c r="V107" s="54" t="str">
        <f t="shared" si="96"/>
        <v>Child 6 Needs 4</v>
      </c>
      <c r="W107" s="54" t="str">
        <f t="shared" si="96"/>
        <v>Child 6 Needs 5</v>
      </c>
      <c r="X107" s="54" t="str">
        <f t="shared" si="96"/>
        <v>Child 6 Needs 6</v>
      </c>
      <c r="Y107" s="56" t="s">
        <v>11</v>
      </c>
      <c r="Z107" s="56" t="s">
        <v>12</v>
      </c>
    </row>
    <row r="108" spans="1:26" s="3" customFormat="1" ht="16.5" customHeight="1" x14ac:dyDescent="0.2">
      <c r="A108" s="242">
        <v>1</v>
      </c>
      <c r="B108" s="93" t="str">
        <f>B$4</f>
        <v>Child 6 Needs 1</v>
      </c>
      <c r="C108" s="94">
        <v>1</v>
      </c>
      <c r="D108" s="95">
        <v>1</v>
      </c>
      <c r="E108" s="95">
        <v>1</v>
      </c>
      <c r="F108" s="95">
        <v>1</v>
      </c>
      <c r="G108" s="95">
        <v>1</v>
      </c>
      <c r="H108" s="95">
        <v>1</v>
      </c>
      <c r="I108" s="96">
        <f t="shared" ref="I108:N108" si="97">C108/C114</f>
        <v>0.16666666666666666</v>
      </c>
      <c r="J108" s="102">
        <f t="shared" si="97"/>
        <v>0.16666666666666666</v>
      </c>
      <c r="K108" s="102">
        <f t="shared" si="97"/>
        <v>0.16666666666666666</v>
      </c>
      <c r="L108" s="102">
        <f t="shared" si="97"/>
        <v>0.16666666666666666</v>
      </c>
      <c r="M108" s="102">
        <f t="shared" si="97"/>
        <v>0.16666666666666666</v>
      </c>
      <c r="N108" s="102">
        <f t="shared" si="97"/>
        <v>0.16666666666666666</v>
      </c>
      <c r="O108" s="96">
        <f t="shared" ref="O108:O113" si="98">SUM(I108:N108)</f>
        <v>0.99999999999999989</v>
      </c>
      <c r="P108" s="97">
        <f t="shared" ref="P108:P113" si="99">O108/O$30</f>
        <v>0.16666666666666669</v>
      </c>
      <c r="Q108" s="103"/>
      <c r="R108" s="103"/>
      <c r="S108" s="48">
        <f>C108*P108</f>
        <v>0.16666666666666669</v>
      </c>
      <c r="T108" s="48">
        <f>D108*P109</f>
        <v>0.16666666666666669</v>
      </c>
      <c r="U108" s="48">
        <f>E108*P110</f>
        <v>0.16666666666666669</v>
      </c>
      <c r="V108" s="48">
        <f>F108*P111</f>
        <v>0.16666666666666669</v>
      </c>
      <c r="W108" s="48">
        <f>G108*P112</f>
        <v>0.16666666666666669</v>
      </c>
      <c r="X108" s="48">
        <f>H108*P113</f>
        <v>0.16666666666666669</v>
      </c>
      <c r="Y108" s="48">
        <f t="shared" ref="Y108:Y113" si="100">SUM(S108:X108)</f>
        <v>1.0000000000000002</v>
      </c>
      <c r="Z108" s="48">
        <f t="shared" ref="Z108:Z113" si="101">Y108/P108</f>
        <v>6.0000000000000009</v>
      </c>
    </row>
    <row r="109" spans="1:26" s="3" customFormat="1" ht="16.5" customHeight="1" x14ac:dyDescent="0.2">
      <c r="A109" s="242">
        <v>2</v>
      </c>
      <c r="B109" s="93" t="str">
        <f>B$5</f>
        <v>Child 6 Needs 2</v>
      </c>
      <c r="C109" s="98">
        <f>1/D108</f>
        <v>1</v>
      </c>
      <c r="D109" s="99">
        <v>1</v>
      </c>
      <c r="E109" s="104">
        <v>1</v>
      </c>
      <c r="F109" s="104">
        <v>1</v>
      </c>
      <c r="G109" s="104">
        <v>1</v>
      </c>
      <c r="H109" s="115">
        <v>1</v>
      </c>
      <c r="I109" s="105">
        <f t="shared" ref="I109:N109" si="102">C109/C114</f>
        <v>0.16666666666666666</v>
      </c>
      <c r="J109" s="106">
        <f t="shared" si="102"/>
        <v>0.16666666666666666</v>
      </c>
      <c r="K109" s="106">
        <f t="shared" si="102"/>
        <v>0.16666666666666666</v>
      </c>
      <c r="L109" s="106">
        <f t="shared" si="102"/>
        <v>0.16666666666666666</v>
      </c>
      <c r="M109" s="106">
        <f t="shared" si="102"/>
        <v>0.16666666666666666</v>
      </c>
      <c r="N109" s="106">
        <f t="shared" si="102"/>
        <v>0.16666666666666666</v>
      </c>
      <c r="O109" s="105">
        <f t="shared" si="98"/>
        <v>0.99999999999999989</v>
      </c>
      <c r="P109" s="107">
        <f t="shared" si="99"/>
        <v>0.16666666666666669</v>
      </c>
      <c r="Q109" s="103"/>
      <c r="R109" s="103"/>
      <c r="S109" s="48">
        <f>C109*P108</f>
        <v>0.16666666666666669</v>
      </c>
      <c r="T109" s="48">
        <f>D109*P109</f>
        <v>0.16666666666666669</v>
      </c>
      <c r="U109" s="48">
        <f>E109*P110</f>
        <v>0.16666666666666669</v>
      </c>
      <c r="V109" s="48">
        <f>F109*P111</f>
        <v>0.16666666666666669</v>
      </c>
      <c r="W109" s="48">
        <f>G109*P112</f>
        <v>0.16666666666666669</v>
      </c>
      <c r="X109" s="48">
        <f>H109*P113</f>
        <v>0.16666666666666669</v>
      </c>
      <c r="Y109" s="48">
        <f t="shared" si="100"/>
        <v>1.0000000000000002</v>
      </c>
      <c r="Z109" s="48">
        <f t="shared" si="101"/>
        <v>6.0000000000000009</v>
      </c>
    </row>
    <row r="110" spans="1:26" s="3" customFormat="1" ht="16.5" customHeight="1" x14ac:dyDescent="0.2">
      <c r="A110" s="242">
        <v>3</v>
      </c>
      <c r="B110" s="93" t="str">
        <f>B$6</f>
        <v>Child 6 Needs 3</v>
      </c>
      <c r="C110" s="98">
        <f>1/E108</f>
        <v>1</v>
      </c>
      <c r="D110" s="99">
        <f>1/E109</f>
        <v>1</v>
      </c>
      <c r="E110" s="99">
        <v>1</v>
      </c>
      <c r="F110" s="104">
        <v>1</v>
      </c>
      <c r="G110" s="104">
        <v>1</v>
      </c>
      <c r="H110" s="104">
        <v>1</v>
      </c>
      <c r="I110" s="105">
        <f t="shared" ref="I110:N110" si="103">C110/C114</f>
        <v>0.16666666666666666</v>
      </c>
      <c r="J110" s="106">
        <f t="shared" si="103"/>
        <v>0.16666666666666666</v>
      </c>
      <c r="K110" s="106">
        <f t="shared" si="103"/>
        <v>0.16666666666666666</v>
      </c>
      <c r="L110" s="106">
        <f t="shared" si="103"/>
        <v>0.16666666666666666</v>
      </c>
      <c r="M110" s="106">
        <f t="shared" si="103"/>
        <v>0.16666666666666666</v>
      </c>
      <c r="N110" s="106">
        <f t="shared" si="103"/>
        <v>0.16666666666666666</v>
      </c>
      <c r="O110" s="105">
        <f t="shared" si="98"/>
        <v>0.99999999999999989</v>
      </c>
      <c r="P110" s="107">
        <f t="shared" si="99"/>
        <v>0.16666666666666669</v>
      </c>
      <c r="Q110" s="103"/>
      <c r="R110" s="103"/>
      <c r="S110" s="48">
        <f>C110*P108</f>
        <v>0.16666666666666669</v>
      </c>
      <c r="T110" s="48">
        <f>D110*P109</f>
        <v>0.16666666666666669</v>
      </c>
      <c r="U110" s="48">
        <f>E110*P110</f>
        <v>0.16666666666666669</v>
      </c>
      <c r="V110" s="48">
        <f>F110*P111</f>
        <v>0.16666666666666669</v>
      </c>
      <c r="W110" s="48">
        <f>G110*P112</f>
        <v>0.16666666666666669</v>
      </c>
      <c r="X110" s="48">
        <f>H110*P113</f>
        <v>0.16666666666666669</v>
      </c>
      <c r="Y110" s="48">
        <f t="shared" si="100"/>
        <v>1.0000000000000002</v>
      </c>
      <c r="Z110" s="48">
        <f t="shared" si="101"/>
        <v>6.0000000000000009</v>
      </c>
    </row>
    <row r="111" spans="1:26" s="3" customFormat="1" ht="16.5" customHeight="1" x14ac:dyDescent="0.2">
      <c r="A111" s="242">
        <v>4</v>
      </c>
      <c r="B111" s="93" t="str">
        <f>B$7</f>
        <v>Child 6 Needs 4</v>
      </c>
      <c r="C111" s="98">
        <f>1/F108</f>
        <v>1</v>
      </c>
      <c r="D111" s="99">
        <f>1/F109</f>
        <v>1</v>
      </c>
      <c r="E111" s="99">
        <f>1/F110</f>
        <v>1</v>
      </c>
      <c r="F111" s="99">
        <v>1</v>
      </c>
      <c r="G111" s="104">
        <v>1</v>
      </c>
      <c r="H111" s="104">
        <v>1</v>
      </c>
      <c r="I111" s="105">
        <f t="shared" ref="I111:N111" si="104">C111/C114</f>
        <v>0.16666666666666666</v>
      </c>
      <c r="J111" s="106">
        <f t="shared" si="104"/>
        <v>0.16666666666666666</v>
      </c>
      <c r="K111" s="106">
        <f t="shared" si="104"/>
        <v>0.16666666666666666</v>
      </c>
      <c r="L111" s="106">
        <f t="shared" si="104"/>
        <v>0.16666666666666666</v>
      </c>
      <c r="M111" s="106">
        <f t="shared" si="104"/>
        <v>0.16666666666666666</v>
      </c>
      <c r="N111" s="106">
        <f t="shared" si="104"/>
        <v>0.16666666666666666</v>
      </c>
      <c r="O111" s="105">
        <f t="shared" si="98"/>
        <v>0.99999999999999989</v>
      </c>
      <c r="P111" s="107">
        <f t="shared" si="99"/>
        <v>0.16666666666666669</v>
      </c>
      <c r="Q111" s="103"/>
      <c r="R111" s="103"/>
      <c r="S111" s="48">
        <f>C111*P108</f>
        <v>0.16666666666666669</v>
      </c>
      <c r="T111" s="48">
        <f>D111*P109</f>
        <v>0.16666666666666669</v>
      </c>
      <c r="U111" s="48">
        <f>E111*P110</f>
        <v>0.16666666666666669</v>
      </c>
      <c r="V111" s="48">
        <f>F111*P111</f>
        <v>0.16666666666666669</v>
      </c>
      <c r="W111" s="48">
        <f>G111*P112</f>
        <v>0.16666666666666669</v>
      </c>
      <c r="X111" s="48">
        <f>H111*P113</f>
        <v>0.16666666666666669</v>
      </c>
      <c r="Y111" s="48">
        <f t="shared" si="100"/>
        <v>1.0000000000000002</v>
      </c>
      <c r="Z111" s="48">
        <f t="shared" si="101"/>
        <v>6.0000000000000009</v>
      </c>
    </row>
    <row r="112" spans="1:26" s="3" customFormat="1" ht="16.5" customHeight="1" x14ac:dyDescent="0.2">
      <c r="A112" s="242">
        <v>5</v>
      </c>
      <c r="B112" s="93" t="str">
        <f>B$8</f>
        <v>Child 6 Needs 5</v>
      </c>
      <c r="C112" s="98">
        <f>1/G108</f>
        <v>1</v>
      </c>
      <c r="D112" s="99">
        <f>1/G109</f>
        <v>1</v>
      </c>
      <c r="E112" s="99">
        <f>1/G110</f>
        <v>1</v>
      </c>
      <c r="F112" s="99">
        <f>1/G111</f>
        <v>1</v>
      </c>
      <c r="G112" s="99">
        <v>1</v>
      </c>
      <c r="H112" s="104">
        <v>1</v>
      </c>
      <c r="I112" s="105">
        <f t="shared" ref="I112:N112" si="105">C112/C114</f>
        <v>0.16666666666666666</v>
      </c>
      <c r="J112" s="106">
        <f t="shared" si="105"/>
        <v>0.16666666666666666</v>
      </c>
      <c r="K112" s="106">
        <f t="shared" si="105"/>
        <v>0.16666666666666666</v>
      </c>
      <c r="L112" s="106">
        <f t="shared" si="105"/>
        <v>0.16666666666666666</v>
      </c>
      <c r="M112" s="106">
        <f t="shared" si="105"/>
        <v>0.16666666666666666</v>
      </c>
      <c r="N112" s="106">
        <f t="shared" si="105"/>
        <v>0.16666666666666666</v>
      </c>
      <c r="O112" s="105">
        <f t="shared" si="98"/>
        <v>0.99999999999999989</v>
      </c>
      <c r="P112" s="107">
        <f t="shared" si="99"/>
        <v>0.16666666666666669</v>
      </c>
      <c r="Q112" s="103"/>
      <c r="R112" s="103"/>
      <c r="S112" s="48">
        <f>C112*P108</f>
        <v>0.16666666666666669</v>
      </c>
      <c r="T112" s="48">
        <f>D112*P109</f>
        <v>0.16666666666666669</v>
      </c>
      <c r="U112" s="48">
        <f>E112*P110</f>
        <v>0.16666666666666669</v>
      </c>
      <c r="V112" s="48">
        <f>F112*P111</f>
        <v>0.16666666666666669</v>
      </c>
      <c r="W112" s="48">
        <f>G112*P112</f>
        <v>0.16666666666666669</v>
      </c>
      <c r="X112" s="48">
        <f>H112*P113</f>
        <v>0.16666666666666669</v>
      </c>
      <c r="Y112" s="48">
        <f t="shared" si="100"/>
        <v>1.0000000000000002</v>
      </c>
      <c r="Z112" s="48">
        <f t="shared" si="101"/>
        <v>6.0000000000000009</v>
      </c>
    </row>
    <row r="113" spans="1:26" s="3" customFormat="1" ht="16.5" customHeight="1" thickBot="1" x14ac:dyDescent="0.25">
      <c r="A113" s="242">
        <v>6</v>
      </c>
      <c r="B113" s="93" t="str">
        <f>B$9</f>
        <v>Child 6 Needs 6</v>
      </c>
      <c r="C113" s="108">
        <f>1/H108</f>
        <v>1</v>
      </c>
      <c r="D113" s="109">
        <f>1/H109</f>
        <v>1</v>
      </c>
      <c r="E113" s="109">
        <f>1/H110</f>
        <v>1</v>
      </c>
      <c r="F113" s="109">
        <f>1/H111</f>
        <v>1</v>
      </c>
      <c r="G113" s="109">
        <f>1/H112</f>
        <v>1</v>
      </c>
      <c r="H113" s="109">
        <v>1</v>
      </c>
      <c r="I113" s="100">
        <f t="shared" ref="I113:N113" si="106">C113/C114</f>
        <v>0.16666666666666666</v>
      </c>
      <c r="J113" s="110">
        <f t="shared" si="106"/>
        <v>0.16666666666666666</v>
      </c>
      <c r="K113" s="110">
        <f t="shared" si="106"/>
        <v>0.16666666666666666</v>
      </c>
      <c r="L113" s="110">
        <f t="shared" si="106"/>
        <v>0.16666666666666666</v>
      </c>
      <c r="M113" s="110">
        <f t="shared" si="106"/>
        <v>0.16666666666666666</v>
      </c>
      <c r="N113" s="110">
        <f t="shared" si="106"/>
        <v>0.16666666666666666</v>
      </c>
      <c r="O113" s="100">
        <f t="shared" si="98"/>
        <v>0.99999999999999989</v>
      </c>
      <c r="P113" s="101">
        <f t="shared" si="99"/>
        <v>0.16666666666666669</v>
      </c>
      <c r="Q113" s="103"/>
      <c r="R113" s="103"/>
      <c r="S113" s="48">
        <f>C113*P108</f>
        <v>0.16666666666666669</v>
      </c>
      <c r="T113" s="48">
        <f>D113*P109</f>
        <v>0.16666666666666669</v>
      </c>
      <c r="U113" s="48">
        <f>E113*P110</f>
        <v>0.16666666666666669</v>
      </c>
      <c r="V113" s="48">
        <f>F113*P111</f>
        <v>0.16666666666666669</v>
      </c>
      <c r="W113" s="48">
        <f>G113*P112</f>
        <v>0.16666666666666669</v>
      </c>
      <c r="X113" s="48">
        <f>H113*P113</f>
        <v>0.16666666666666669</v>
      </c>
      <c r="Y113" s="48">
        <f t="shared" si="100"/>
        <v>1.0000000000000002</v>
      </c>
      <c r="Z113" s="48">
        <f t="shared" si="101"/>
        <v>6.0000000000000009</v>
      </c>
    </row>
    <row r="114" spans="1:26" s="3" customFormat="1" ht="16.5" customHeight="1" thickBot="1" x14ac:dyDescent="0.25">
      <c r="C114" s="111">
        <f t="shared" ref="C114:P114" si="107">SUM(C108:C113)</f>
        <v>6</v>
      </c>
      <c r="D114" s="112">
        <f t="shared" si="107"/>
        <v>6</v>
      </c>
      <c r="E114" s="112">
        <f t="shared" si="107"/>
        <v>6</v>
      </c>
      <c r="F114" s="112">
        <f t="shared" si="107"/>
        <v>6</v>
      </c>
      <c r="G114" s="112">
        <f t="shared" si="107"/>
        <v>6</v>
      </c>
      <c r="H114" s="113">
        <f t="shared" si="107"/>
        <v>6</v>
      </c>
      <c r="I114" s="25">
        <f t="shared" si="107"/>
        <v>0.99999999999999989</v>
      </c>
      <c r="J114" s="25">
        <f t="shared" si="107"/>
        <v>0.99999999999999989</v>
      </c>
      <c r="K114" s="25">
        <f t="shared" si="107"/>
        <v>0.99999999999999989</v>
      </c>
      <c r="L114" s="25">
        <f t="shared" si="107"/>
        <v>0.99999999999999989</v>
      </c>
      <c r="M114" s="25">
        <f t="shared" si="107"/>
        <v>0.99999999999999989</v>
      </c>
      <c r="N114" s="25">
        <f t="shared" si="107"/>
        <v>0.99999999999999989</v>
      </c>
      <c r="O114" s="48">
        <f t="shared" si="107"/>
        <v>5.9999999999999991</v>
      </c>
      <c r="P114" s="25">
        <f t="shared" si="107"/>
        <v>1.0000000000000002</v>
      </c>
      <c r="Q114" s="103"/>
      <c r="R114" s="103"/>
      <c r="S114" s="103"/>
      <c r="T114" s="103"/>
      <c r="U114" s="103"/>
      <c r="V114" s="103"/>
      <c r="W114" s="103"/>
      <c r="X114" s="312" t="s">
        <v>21</v>
      </c>
      <c r="Y114" s="312"/>
      <c r="Z114" s="48">
        <f>AVERAGE(Z108:Z113)</f>
        <v>6.0000000000000009</v>
      </c>
    </row>
    <row r="115" spans="1:26" s="3" customFormat="1" ht="16.5" customHeight="1" thickBot="1" x14ac:dyDescent="0.25"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80" t="s">
        <v>7</v>
      </c>
      <c r="P115" s="114">
        <f>Z116</f>
        <v>1.4325458382260086E-16</v>
      </c>
      <c r="Q115" s="103"/>
      <c r="R115" s="103"/>
      <c r="S115" s="103"/>
      <c r="T115" s="103"/>
      <c r="U115" s="103"/>
      <c r="V115" s="103"/>
      <c r="W115" s="103"/>
      <c r="X115" s="313" t="s">
        <v>9</v>
      </c>
      <c r="Y115" s="313"/>
      <c r="Z115" s="48">
        <f>(Z114-W$2)/(W$2-1)</f>
        <v>1.7763568394002506E-16</v>
      </c>
    </row>
    <row r="116" spans="1:26" s="3" customFormat="1" ht="16.5" customHeight="1" x14ac:dyDescent="0.2"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314" t="s">
        <v>10</v>
      </c>
      <c r="Y116" s="314"/>
      <c r="Z116" s="48">
        <f>Z115/W$3</f>
        <v>1.4325458382260086E-16</v>
      </c>
    </row>
  </sheetData>
  <mergeCells count="44">
    <mergeCell ref="I107:N107"/>
    <mergeCell ref="X114:Y114"/>
    <mergeCell ref="X66:Y66"/>
    <mergeCell ref="X67:Y67"/>
    <mergeCell ref="X68:Y68"/>
    <mergeCell ref="I71:N71"/>
    <mergeCell ref="X78:Y78"/>
    <mergeCell ref="X79:Y79"/>
    <mergeCell ref="X55:Y55"/>
    <mergeCell ref="X56:Y56"/>
    <mergeCell ref="I59:N59"/>
    <mergeCell ref="X20:Y20"/>
    <mergeCell ref="X21:Y21"/>
    <mergeCell ref="X116:Y116"/>
    <mergeCell ref="B9:H9"/>
    <mergeCell ref="B8:H8"/>
    <mergeCell ref="X44:Y44"/>
    <mergeCell ref="I47:N47"/>
    <mergeCell ref="X104:Y104"/>
    <mergeCell ref="X92:Y92"/>
    <mergeCell ref="I95:N95"/>
    <mergeCell ref="X102:Y102"/>
    <mergeCell ref="X103:Y103"/>
    <mergeCell ref="X80:Y80"/>
    <mergeCell ref="I83:N83"/>
    <mergeCell ref="X90:Y90"/>
    <mergeCell ref="X91:Y91"/>
    <mergeCell ref="X115:Y115"/>
    <mergeCell ref="X54:Y54"/>
    <mergeCell ref="S1:Y1"/>
    <mergeCell ref="I35:N35"/>
    <mergeCell ref="X42:Y42"/>
    <mergeCell ref="X43:Y43"/>
    <mergeCell ref="I23:N23"/>
    <mergeCell ref="X30:Y30"/>
    <mergeCell ref="X31:Y31"/>
    <mergeCell ref="X32:Y32"/>
    <mergeCell ref="I12:N12"/>
    <mergeCell ref="X19:Y19"/>
    <mergeCell ref="B1:P1"/>
    <mergeCell ref="B4:H4"/>
    <mergeCell ref="B5:H5"/>
    <mergeCell ref="B6:H6"/>
    <mergeCell ref="B7:H7"/>
  </mergeCells>
  <phoneticPr fontId="2" type="noConversion"/>
  <conditionalFormatting sqref="P31 P43 P55 P67 P79 P91 P103 P115 P20">
    <cfRule type="cellIs" dxfId="5" priority="1" stopIfTrue="1" operator="lessThan">
      <formula>0.1</formula>
    </cfRule>
    <cfRule type="cellIs" dxfId="4" priority="2" stopIfTrue="1" operator="greaterThanOrEqual">
      <formula>0.1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AC133"/>
  <sheetViews>
    <sheetView showGridLines="0" zoomScale="75" workbookViewId="0">
      <selection activeCell="B1" sqref="B1:Q1"/>
    </sheetView>
  </sheetViews>
  <sheetFormatPr baseColWidth="10" defaultColWidth="9.1640625" defaultRowHeight="13" x14ac:dyDescent="0.15"/>
  <cols>
    <col min="1" max="1" width="5.1640625" style="1" customWidth="1"/>
    <col min="2" max="2" width="29.6640625" style="1" customWidth="1"/>
    <col min="3" max="29" width="7.6640625" style="1" customWidth="1"/>
    <col min="30" max="16384" width="9.1640625" style="1"/>
  </cols>
  <sheetData>
    <row r="1" spans="1:29" s="90" customFormat="1" ht="24" thickBot="1" x14ac:dyDescent="0.2">
      <c r="B1" s="315" t="str">
        <f>'AHP Summary'!B35</f>
        <v>7 Needs - Parent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7"/>
      <c r="U1" s="309" t="s">
        <v>3</v>
      </c>
      <c r="V1" s="310"/>
      <c r="W1" s="310"/>
      <c r="X1" s="310"/>
      <c r="Y1" s="310"/>
      <c r="Z1" s="310"/>
      <c r="AA1" s="311"/>
    </row>
    <row r="2" spans="1:29" ht="15" customHeight="1" x14ac:dyDescent="0.15">
      <c r="B2" s="212" t="s">
        <v>266</v>
      </c>
      <c r="C2" s="213"/>
      <c r="U2" s="11" t="s">
        <v>4</v>
      </c>
      <c r="V2" s="12">
        <v>3</v>
      </c>
      <c r="W2" s="12">
        <v>4</v>
      </c>
      <c r="X2" s="12">
        <v>5</v>
      </c>
      <c r="Y2" s="12">
        <v>6</v>
      </c>
      <c r="Z2" s="12">
        <v>7</v>
      </c>
      <c r="AA2" s="12">
        <v>8</v>
      </c>
    </row>
    <row r="3" spans="1:29" ht="16" x14ac:dyDescent="0.15">
      <c r="C3" s="2"/>
      <c r="U3" s="17" t="s">
        <v>5</v>
      </c>
      <c r="V3" s="18">
        <v>0.57999999999999996</v>
      </c>
      <c r="W3" s="18">
        <v>0.9</v>
      </c>
      <c r="X3" s="18">
        <v>1.1200000000000001</v>
      </c>
      <c r="Y3" s="18">
        <v>1.24</v>
      </c>
      <c r="Z3" s="18">
        <v>1.32</v>
      </c>
      <c r="AA3" s="18">
        <v>1.41</v>
      </c>
    </row>
    <row r="4" spans="1:29" x14ac:dyDescent="0.15">
      <c r="B4" s="296" t="str">
        <f>'AHP Summary'!E35</f>
        <v>Child 7 Needs 1</v>
      </c>
      <c r="C4" s="296"/>
      <c r="D4" s="296"/>
      <c r="E4" s="296"/>
      <c r="F4" s="296"/>
      <c r="G4" s="296"/>
      <c r="H4" s="296"/>
      <c r="M4" s="82"/>
      <c r="N4" s="83"/>
      <c r="O4" s="83"/>
      <c r="P4" s="83"/>
      <c r="Q4" s="83"/>
    </row>
    <row r="5" spans="1:29" x14ac:dyDescent="0.15">
      <c r="B5" s="296" t="str">
        <f>'AHP Summary'!E36</f>
        <v>Child 7 Needs 2</v>
      </c>
      <c r="C5" s="296"/>
      <c r="D5" s="296"/>
      <c r="E5" s="296"/>
      <c r="F5" s="296"/>
      <c r="G5" s="296"/>
      <c r="H5" s="296"/>
      <c r="M5" s="82"/>
      <c r="N5" s="83"/>
      <c r="O5" s="83"/>
      <c r="P5" s="83"/>
      <c r="Q5" s="83"/>
    </row>
    <row r="6" spans="1:29" x14ac:dyDescent="0.15">
      <c r="B6" s="296" t="str">
        <f>'AHP Summary'!E37</f>
        <v>Child 7 Needs 3</v>
      </c>
      <c r="C6" s="296"/>
      <c r="D6" s="296"/>
      <c r="E6" s="296"/>
      <c r="F6" s="296"/>
      <c r="G6" s="296"/>
      <c r="H6" s="296"/>
      <c r="M6" s="82"/>
      <c r="N6" s="83"/>
      <c r="O6" s="83"/>
      <c r="P6" s="83"/>
      <c r="Q6" s="83"/>
    </row>
    <row r="7" spans="1:29" x14ac:dyDescent="0.15">
      <c r="B7" s="296" t="str">
        <f>'AHP Summary'!E38</f>
        <v>Child 7 Needs 4</v>
      </c>
      <c r="C7" s="296"/>
      <c r="D7" s="296"/>
      <c r="E7" s="296"/>
      <c r="F7" s="296"/>
      <c r="G7" s="296"/>
      <c r="H7" s="296"/>
      <c r="M7" s="82"/>
      <c r="N7" s="83"/>
      <c r="O7" s="83"/>
      <c r="P7" s="83"/>
      <c r="Q7" s="83"/>
    </row>
    <row r="8" spans="1:29" x14ac:dyDescent="0.15">
      <c r="B8" s="296" t="str">
        <f>'AHP Summary'!E39</f>
        <v>Child 7 Needs 5</v>
      </c>
      <c r="C8" s="296"/>
      <c r="D8" s="296"/>
      <c r="E8" s="296"/>
      <c r="F8" s="296"/>
      <c r="G8" s="296"/>
      <c r="H8" s="296"/>
      <c r="M8" s="82"/>
      <c r="N8" s="83"/>
      <c r="O8" s="83"/>
      <c r="P8" s="83"/>
      <c r="Q8" s="83"/>
    </row>
    <row r="9" spans="1:29" x14ac:dyDescent="0.15">
      <c r="B9" s="296" t="str">
        <f>'AHP Summary'!E40</f>
        <v>Child 7 Needs 6</v>
      </c>
      <c r="C9" s="296"/>
      <c r="D9" s="296"/>
      <c r="E9" s="296"/>
      <c r="F9" s="296"/>
      <c r="G9" s="296"/>
      <c r="H9" s="296"/>
      <c r="M9" s="82"/>
      <c r="N9" s="83"/>
      <c r="O9" s="83"/>
      <c r="P9" s="83"/>
      <c r="Q9" s="83"/>
    </row>
    <row r="10" spans="1:29" x14ac:dyDescent="0.15">
      <c r="B10" s="296" t="str">
        <f>'AHP Summary'!E41</f>
        <v>Child 7 Needs 7</v>
      </c>
      <c r="C10" s="296"/>
      <c r="D10" s="296"/>
      <c r="E10" s="296"/>
      <c r="F10" s="296"/>
      <c r="G10" s="296"/>
      <c r="H10" s="296"/>
      <c r="M10" s="82"/>
      <c r="N10" s="83"/>
      <c r="O10" s="83"/>
      <c r="P10" s="83"/>
      <c r="Q10" s="83"/>
    </row>
    <row r="11" spans="1:29" s="3" customFormat="1" ht="16.5" customHeight="1" x14ac:dyDescent="0.2">
      <c r="S11" s="91"/>
    </row>
    <row r="12" spans="1:29" s="3" customFormat="1" ht="16.5" customHeight="1" x14ac:dyDescent="0.2">
      <c r="C12" s="242">
        <v>1</v>
      </c>
      <c r="D12" s="242">
        <v>2</v>
      </c>
      <c r="E12" s="242">
        <v>3</v>
      </c>
      <c r="F12" s="242">
        <v>4</v>
      </c>
      <c r="G12" s="242">
        <v>5</v>
      </c>
      <c r="H12" s="242">
        <v>6</v>
      </c>
      <c r="I12" s="242">
        <v>7</v>
      </c>
      <c r="S12" s="91"/>
    </row>
    <row r="13" spans="1:29" s="3" customFormat="1" ht="100" customHeight="1" thickBot="1" x14ac:dyDescent="0.25">
      <c r="B13" s="4" t="s">
        <v>154</v>
      </c>
      <c r="C13" s="92" t="str">
        <f>B14</f>
        <v>Child 7 Needs 1</v>
      </c>
      <c r="D13" s="92" t="str">
        <f>B15</f>
        <v>Child 7 Needs 2</v>
      </c>
      <c r="E13" s="92" t="str">
        <f>B16</f>
        <v>Child 7 Needs 3</v>
      </c>
      <c r="F13" s="92" t="str">
        <f>B17</f>
        <v>Child 7 Needs 4</v>
      </c>
      <c r="G13" s="92" t="str">
        <f>B18</f>
        <v>Child 7 Needs 5</v>
      </c>
      <c r="H13" s="92" t="str">
        <f>B19</f>
        <v>Child 7 Needs 6</v>
      </c>
      <c r="I13" s="92" t="str">
        <f>B20</f>
        <v>Child 7 Needs 7</v>
      </c>
      <c r="J13" s="299" t="s">
        <v>6</v>
      </c>
      <c r="K13" s="299"/>
      <c r="L13" s="299"/>
      <c r="M13" s="299"/>
      <c r="N13" s="299"/>
      <c r="O13" s="299"/>
      <c r="P13" s="299"/>
      <c r="Q13" s="6" t="s">
        <v>1</v>
      </c>
      <c r="R13" s="6" t="s">
        <v>2</v>
      </c>
      <c r="U13" s="54" t="str">
        <f t="shared" ref="U13:AA13" si="0">C13</f>
        <v>Child 7 Needs 1</v>
      </c>
      <c r="V13" s="54" t="str">
        <f t="shared" si="0"/>
        <v>Child 7 Needs 2</v>
      </c>
      <c r="W13" s="54" t="str">
        <f t="shared" si="0"/>
        <v>Child 7 Needs 3</v>
      </c>
      <c r="X13" s="54" t="str">
        <f t="shared" si="0"/>
        <v>Child 7 Needs 4</v>
      </c>
      <c r="Y13" s="54" t="str">
        <f t="shared" si="0"/>
        <v>Child 7 Needs 5</v>
      </c>
      <c r="Z13" s="54" t="str">
        <f t="shared" si="0"/>
        <v>Child 7 Needs 6</v>
      </c>
      <c r="AA13" s="54" t="str">
        <f t="shared" si="0"/>
        <v>Child 7 Needs 7</v>
      </c>
      <c r="AB13" s="56" t="s">
        <v>11</v>
      </c>
      <c r="AC13" s="56" t="s">
        <v>12</v>
      </c>
    </row>
    <row r="14" spans="1:29" s="3" customFormat="1" ht="16.5" customHeight="1" x14ac:dyDescent="0.2">
      <c r="A14" s="242">
        <v>1</v>
      </c>
      <c r="B14" s="93" t="str">
        <f>B4</f>
        <v>Child 7 Needs 1</v>
      </c>
      <c r="C14" s="98">
        <v>1</v>
      </c>
      <c r="D14" s="252">
        <f t="shared" ref="D14:I14" si="1">GEOMEAN(D27,D40,D53,D66,D79,D92,D105,D118)</f>
        <v>1</v>
      </c>
      <c r="E14" s="252">
        <f t="shared" si="1"/>
        <v>1</v>
      </c>
      <c r="F14" s="252">
        <f t="shared" si="1"/>
        <v>1</v>
      </c>
      <c r="G14" s="252">
        <f t="shared" si="1"/>
        <v>1</v>
      </c>
      <c r="H14" s="252">
        <f t="shared" si="1"/>
        <v>1</v>
      </c>
      <c r="I14" s="252">
        <f t="shared" si="1"/>
        <v>1</v>
      </c>
      <c r="J14" s="96">
        <f t="shared" ref="J14:P14" si="2">C14/C21</f>
        <v>0.14285714285714285</v>
      </c>
      <c r="K14" s="102">
        <f t="shared" si="2"/>
        <v>0.14285714285714285</v>
      </c>
      <c r="L14" s="102">
        <f t="shared" si="2"/>
        <v>0.14285714285714285</v>
      </c>
      <c r="M14" s="102">
        <f t="shared" si="2"/>
        <v>0.14285714285714285</v>
      </c>
      <c r="N14" s="102">
        <f t="shared" si="2"/>
        <v>0.14285714285714285</v>
      </c>
      <c r="O14" s="102">
        <f t="shared" si="2"/>
        <v>0.14285714285714285</v>
      </c>
      <c r="P14" s="102">
        <f t="shared" si="2"/>
        <v>0.14285714285714285</v>
      </c>
      <c r="Q14" s="96">
        <f t="shared" ref="Q14:Q20" si="3">SUM(J14:P14)</f>
        <v>0.99999999999999978</v>
      </c>
      <c r="R14" s="97">
        <f t="shared" ref="R14:R20" si="4">Q14/Q$34</f>
        <v>0.14285714285714285</v>
      </c>
      <c r="S14" s="103"/>
      <c r="T14" s="103"/>
      <c r="U14" s="48">
        <f>C14*R14</f>
        <v>0.14285714285714285</v>
      </c>
      <c r="V14" s="48">
        <f>D14*R15</f>
        <v>0.14285714285714285</v>
      </c>
      <c r="W14" s="48">
        <f>E14*R16</f>
        <v>0.14285714285714285</v>
      </c>
      <c r="X14" s="48">
        <f>F14*R17</f>
        <v>0.14285714285714285</v>
      </c>
      <c r="Y14" s="48">
        <f>G14*R18</f>
        <v>0.14285714285714285</v>
      </c>
      <c r="Z14" s="48">
        <f>H14*R19</f>
        <v>0.14285714285714285</v>
      </c>
      <c r="AA14" s="48">
        <f>I14*R20</f>
        <v>0.14285714285714285</v>
      </c>
      <c r="AB14" s="48">
        <f>SUM(U14:AA14)</f>
        <v>0.99999999999999978</v>
      </c>
      <c r="AC14" s="48">
        <f t="shared" ref="AC14:AC20" si="5">AB14/R14</f>
        <v>6.9999999999999991</v>
      </c>
    </row>
    <row r="15" spans="1:29" s="3" customFormat="1" ht="16.5" customHeight="1" x14ac:dyDescent="0.2">
      <c r="A15" s="242">
        <v>2</v>
      </c>
      <c r="B15" s="93" t="str">
        <f t="shared" ref="B15:B20" si="6">B5</f>
        <v>Child 7 Needs 2</v>
      </c>
      <c r="C15" s="98">
        <f>1/D14</f>
        <v>1</v>
      </c>
      <c r="D15" s="99">
        <v>1</v>
      </c>
      <c r="E15" s="252">
        <f>GEOMEAN(E28,E41,E54,E67,E80,E93,E106,E119)</f>
        <v>1</v>
      </c>
      <c r="F15" s="252">
        <f>GEOMEAN(F28,F41,F54,F67,F80,F93,F106,F119)</f>
        <v>1</v>
      </c>
      <c r="G15" s="252">
        <f>GEOMEAN(G28,G41,G54,G67,G80,G93,G106,G119)</f>
        <v>1</v>
      </c>
      <c r="H15" s="252">
        <f>GEOMEAN(H28,H41,H54,H67,H80,H93,H106,H119)</f>
        <v>1</v>
      </c>
      <c r="I15" s="252">
        <f>GEOMEAN(I28,I41,I54,I67,I80,I93,I106,I119)</f>
        <v>1</v>
      </c>
      <c r="J15" s="105">
        <f t="shared" ref="J15:P15" si="7">C15/C21</f>
        <v>0.14285714285714285</v>
      </c>
      <c r="K15" s="106">
        <f t="shared" si="7"/>
        <v>0.14285714285714285</v>
      </c>
      <c r="L15" s="106">
        <f t="shared" si="7"/>
        <v>0.14285714285714285</v>
      </c>
      <c r="M15" s="106">
        <f t="shared" si="7"/>
        <v>0.14285714285714285</v>
      </c>
      <c r="N15" s="106">
        <f t="shared" si="7"/>
        <v>0.14285714285714285</v>
      </c>
      <c r="O15" s="106">
        <f t="shared" si="7"/>
        <v>0.14285714285714285</v>
      </c>
      <c r="P15" s="106">
        <f t="shared" si="7"/>
        <v>0.14285714285714285</v>
      </c>
      <c r="Q15" s="105">
        <f t="shared" si="3"/>
        <v>0.99999999999999978</v>
      </c>
      <c r="R15" s="107">
        <f t="shared" si="4"/>
        <v>0.14285714285714285</v>
      </c>
      <c r="S15" s="103"/>
      <c r="T15" s="103"/>
      <c r="U15" s="48">
        <f>C15*R14</f>
        <v>0.14285714285714285</v>
      </c>
      <c r="V15" s="48">
        <f>D15*R15</f>
        <v>0.14285714285714285</v>
      </c>
      <c r="W15" s="48">
        <f>E15*R16</f>
        <v>0.14285714285714285</v>
      </c>
      <c r="X15" s="48">
        <f>F15*R17</f>
        <v>0.14285714285714285</v>
      </c>
      <c r="Y15" s="48">
        <f>G15*R18</f>
        <v>0.14285714285714285</v>
      </c>
      <c r="Z15" s="48">
        <f>H15*R19</f>
        <v>0.14285714285714285</v>
      </c>
      <c r="AA15" s="48">
        <f>I15*R20</f>
        <v>0.14285714285714285</v>
      </c>
      <c r="AB15" s="48">
        <f t="shared" ref="AB15:AB20" si="8">SUM(U15:AA15)</f>
        <v>0.99999999999999978</v>
      </c>
      <c r="AC15" s="48">
        <f t="shared" si="5"/>
        <v>6.9999999999999991</v>
      </c>
    </row>
    <row r="16" spans="1:29" s="3" customFormat="1" ht="16.5" customHeight="1" x14ac:dyDescent="0.2">
      <c r="A16" s="242">
        <v>3</v>
      </c>
      <c r="B16" s="93" t="str">
        <f t="shared" si="6"/>
        <v>Child 7 Needs 3</v>
      </c>
      <c r="C16" s="98">
        <f>1/E14</f>
        <v>1</v>
      </c>
      <c r="D16" s="99">
        <f>1/E15</f>
        <v>1</v>
      </c>
      <c r="E16" s="99">
        <v>1</v>
      </c>
      <c r="F16" s="252">
        <f>GEOMEAN(F29,F42,F55,F68,F81,F94,F107,F120)</f>
        <v>1</v>
      </c>
      <c r="G16" s="252">
        <f>GEOMEAN(G29,G42,G55,G68,G81,G94,G107,G120)</f>
        <v>1</v>
      </c>
      <c r="H16" s="252">
        <f>GEOMEAN(H29,H42,H55,H68,H81,H94,H107,H120)</f>
        <v>1</v>
      </c>
      <c r="I16" s="252">
        <f>GEOMEAN(I29,I42,I55,I68,I81,I94,I107,I120)</f>
        <v>1</v>
      </c>
      <c r="J16" s="105">
        <f t="shared" ref="J16:P16" si="9">C16/C21</f>
        <v>0.14285714285714285</v>
      </c>
      <c r="K16" s="106">
        <f t="shared" si="9"/>
        <v>0.14285714285714285</v>
      </c>
      <c r="L16" s="106">
        <f t="shared" si="9"/>
        <v>0.14285714285714285</v>
      </c>
      <c r="M16" s="106">
        <f t="shared" si="9"/>
        <v>0.14285714285714285</v>
      </c>
      <c r="N16" s="106">
        <f t="shared" si="9"/>
        <v>0.14285714285714285</v>
      </c>
      <c r="O16" s="106">
        <f t="shared" si="9"/>
        <v>0.14285714285714285</v>
      </c>
      <c r="P16" s="106">
        <f t="shared" si="9"/>
        <v>0.14285714285714285</v>
      </c>
      <c r="Q16" s="105">
        <f t="shared" si="3"/>
        <v>0.99999999999999978</v>
      </c>
      <c r="R16" s="107">
        <f t="shared" si="4"/>
        <v>0.14285714285714285</v>
      </c>
      <c r="S16" s="103"/>
      <c r="T16" s="103"/>
      <c r="U16" s="48">
        <f>C16*R14</f>
        <v>0.14285714285714285</v>
      </c>
      <c r="V16" s="48">
        <f>D16*R15</f>
        <v>0.14285714285714285</v>
      </c>
      <c r="W16" s="48">
        <f>E16*R16</f>
        <v>0.14285714285714285</v>
      </c>
      <c r="X16" s="48">
        <f>F16*R17</f>
        <v>0.14285714285714285</v>
      </c>
      <c r="Y16" s="48">
        <f>G16*R18</f>
        <v>0.14285714285714285</v>
      </c>
      <c r="Z16" s="48">
        <f>H16*R19</f>
        <v>0.14285714285714285</v>
      </c>
      <c r="AA16" s="48">
        <f>I16*R20</f>
        <v>0.14285714285714285</v>
      </c>
      <c r="AB16" s="48">
        <f t="shared" si="8"/>
        <v>0.99999999999999978</v>
      </c>
      <c r="AC16" s="48">
        <f t="shared" si="5"/>
        <v>6.9999999999999991</v>
      </c>
    </row>
    <row r="17" spans="1:29" s="3" customFormat="1" ht="16.5" customHeight="1" x14ac:dyDescent="0.2">
      <c r="A17" s="242">
        <v>4</v>
      </c>
      <c r="B17" s="93" t="str">
        <f t="shared" si="6"/>
        <v>Child 7 Needs 4</v>
      </c>
      <c r="C17" s="98">
        <f>1/F14</f>
        <v>1</v>
      </c>
      <c r="D17" s="99">
        <f>1/F15</f>
        <v>1</v>
      </c>
      <c r="E17" s="99">
        <f>1/F16</f>
        <v>1</v>
      </c>
      <c r="F17" s="99">
        <v>1</v>
      </c>
      <c r="G17" s="252">
        <f>GEOMEAN(G30,G43,G56,G69,G82,G95,G108,G121)</f>
        <v>1</v>
      </c>
      <c r="H17" s="252">
        <f>GEOMEAN(H30,H43,H56,H69,H82,H95,H108,H121)</f>
        <v>1</v>
      </c>
      <c r="I17" s="252">
        <f>GEOMEAN(I30,I43,I56,I69,I82,I95,I108,I121)</f>
        <v>1</v>
      </c>
      <c r="J17" s="105">
        <f t="shared" ref="J17:P17" si="10">C17/C21</f>
        <v>0.14285714285714285</v>
      </c>
      <c r="K17" s="106">
        <f t="shared" si="10"/>
        <v>0.14285714285714285</v>
      </c>
      <c r="L17" s="106">
        <f t="shared" si="10"/>
        <v>0.14285714285714285</v>
      </c>
      <c r="M17" s="106">
        <f t="shared" si="10"/>
        <v>0.14285714285714285</v>
      </c>
      <c r="N17" s="106">
        <f t="shared" si="10"/>
        <v>0.14285714285714285</v>
      </c>
      <c r="O17" s="106">
        <f t="shared" si="10"/>
        <v>0.14285714285714285</v>
      </c>
      <c r="P17" s="106">
        <f t="shared" si="10"/>
        <v>0.14285714285714285</v>
      </c>
      <c r="Q17" s="105">
        <f t="shared" si="3"/>
        <v>0.99999999999999978</v>
      </c>
      <c r="R17" s="107">
        <f t="shared" si="4"/>
        <v>0.14285714285714285</v>
      </c>
      <c r="S17" s="103"/>
      <c r="T17" s="103"/>
      <c r="U17" s="48">
        <f>C17*R14</f>
        <v>0.14285714285714285</v>
      </c>
      <c r="V17" s="48">
        <f>D17*R15</f>
        <v>0.14285714285714285</v>
      </c>
      <c r="W17" s="48">
        <f>E17*R16</f>
        <v>0.14285714285714285</v>
      </c>
      <c r="X17" s="48">
        <f>F17*R17</f>
        <v>0.14285714285714285</v>
      </c>
      <c r="Y17" s="48">
        <f>G17*R18</f>
        <v>0.14285714285714285</v>
      </c>
      <c r="Z17" s="48">
        <f>H17*R19</f>
        <v>0.14285714285714285</v>
      </c>
      <c r="AA17" s="48">
        <f>I17*R20</f>
        <v>0.14285714285714285</v>
      </c>
      <c r="AB17" s="48">
        <f t="shared" si="8"/>
        <v>0.99999999999999978</v>
      </c>
      <c r="AC17" s="48">
        <f t="shared" si="5"/>
        <v>6.9999999999999991</v>
      </c>
    </row>
    <row r="18" spans="1:29" s="3" customFormat="1" ht="16.5" customHeight="1" x14ac:dyDescent="0.2">
      <c r="A18" s="242">
        <v>5</v>
      </c>
      <c r="B18" s="93" t="str">
        <f t="shared" si="6"/>
        <v>Child 7 Needs 5</v>
      </c>
      <c r="C18" s="98">
        <f>1/G14</f>
        <v>1</v>
      </c>
      <c r="D18" s="99">
        <f>1/G15</f>
        <v>1</v>
      </c>
      <c r="E18" s="99">
        <f>1/G16</f>
        <v>1</v>
      </c>
      <c r="F18" s="99">
        <f>1/G17</f>
        <v>1</v>
      </c>
      <c r="G18" s="99">
        <v>1</v>
      </c>
      <c r="H18" s="252">
        <f>GEOMEAN(H31,H44,H57,H70,H83,H96,H109,H122)</f>
        <v>1</v>
      </c>
      <c r="I18" s="252">
        <f>GEOMEAN(I31,I44,I57,I70,I83,I96,I109,I122)</f>
        <v>1</v>
      </c>
      <c r="J18" s="105">
        <f t="shared" ref="J18:P18" si="11">C18/C21</f>
        <v>0.14285714285714285</v>
      </c>
      <c r="K18" s="106">
        <f t="shared" si="11"/>
        <v>0.14285714285714285</v>
      </c>
      <c r="L18" s="106">
        <f t="shared" si="11"/>
        <v>0.14285714285714285</v>
      </c>
      <c r="M18" s="106">
        <f t="shared" si="11"/>
        <v>0.14285714285714285</v>
      </c>
      <c r="N18" s="106">
        <f t="shared" si="11"/>
        <v>0.14285714285714285</v>
      </c>
      <c r="O18" s="106">
        <f t="shared" si="11"/>
        <v>0.14285714285714285</v>
      </c>
      <c r="P18" s="106">
        <f t="shared" si="11"/>
        <v>0.14285714285714285</v>
      </c>
      <c r="Q18" s="105">
        <f t="shared" si="3"/>
        <v>0.99999999999999978</v>
      </c>
      <c r="R18" s="107">
        <f t="shared" si="4"/>
        <v>0.14285714285714285</v>
      </c>
      <c r="S18" s="103"/>
      <c r="T18" s="103"/>
      <c r="U18" s="48">
        <f>C18*R14</f>
        <v>0.14285714285714285</v>
      </c>
      <c r="V18" s="48">
        <f>D18*R15</f>
        <v>0.14285714285714285</v>
      </c>
      <c r="W18" s="48">
        <f>E18*R16</f>
        <v>0.14285714285714285</v>
      </c>
      <c r="X18" s="48">
        <f>F18*R17</f>
        <v>0.14285714285714285</v>
      </c>
      <c r="Y18" s="48">
        <f>G18*R18</f>
        <v>0.14285714285714285</v>
      </c>
      <c r="Z18" s="48">
        <f>H18*R19</f>
        <v>0.14285714285714285</v>
      </c>
      <c r="AA18" s="48">
        <f>I18*R20</f>
        <v>0.14285714285714285</v>
      </c>
      <c r="AB18" s="48">
        <f t="shared" si="8"/>
        <v>0.99999999999999978</v>
      </c>
      <c r="AC18" s="48">
        <f t="shared" si="5"/>
        <v>6.9999999999999991</v>
      </c>
    </row>
    <row r="19" spans="1:29" s="3" customFormat="1" ht="16.5" customHeight="1" x14ac:dyDescent="0.2">
      <c r="A19" s="242">
        <v>6</v>
      </c>
      <c r="B19" s="93" t="str">
        <f t="shared" si="6"/>
        <v>Child 7 Needs 6</v>
      </c>
      <c r="C19" s="98">
        <f>1/H14</f>
        <v>1</v>
      </c>
      <c r="D19" s="99">
        <f>1/H15</f>
        <v>1</v>
      </c>
      <c r="E19" s="99">
        <f>1/H16</f>
        <v>1</v>
      </c>
      <c r="F19" s="99">
        <f>1/H17</f>
        <v>1</v>
      </c>
      <c r="G19" s="99">
        <f>1/H18</f>
        <v>1</v>
      </c>
      <c r="H19" s="99">
        <v>1</v>
      </c>
      <c r="I19" s="252">
        <f>GEOMEAN(I32,I45,I58,I71,I84,I97,I110,I123)</f>
        <v>1</v>
      </c>
      <c r="J19" s="105">
        <f t="shared" ref="J19:P19" si="12">C19/C21</f>
        <v>0.14285714285714285</v>
      </c>
      <c r="K19" s="106">
        <f t="shared" si="12"/>
        <v>0.14285714285714285</v>
      </c>
      <c r="L19" s="106">
        <f t="shared" si="12"/>
        <v>0.14285714285714285</v>
      </c>
      <c r="M19" s="106">
        <f t="shared" si="12"/>
        <v>0.14285714285714285</v>
      </c>
      <c r="N19" s="106">
        <f t="shared" si="12"/>
        <v>0.14285714285714285</v>
      </c>
      <c r="O19" s="106">
        <f t="shared" si="12"/>
        <v>0.14285714285714285</v>
      </c>
      <c r="P19" s="106">
        <f t="shared" si="12"/>
        <v>0.14285714285714285</v>
      </c>
      <c r="Q19" s="105">
        <f t="shared" si="3"/>
        <v>0.99999999999999978</v>
      </c>
      <c r="R19" s="107">
        <f t="shared" si="4"/>
        <v>0.14285714285714285</v>
      </c>
      <c r="S19" s="103"/>
      <c r="T19" s="103"/>
      <c r="U19" s="48">
        <f>C19*R14</f>
        <v>0.14285714285714285</v>
      </c>
      <c r="V19" s="48">
        <f>D19*R15</f>
        <v>0.14285714285714285</v>
      </c>
      <c r="W19" s="48">
        <f>E19*R16</f>
        <v>0.14285714285714285</v>
      </c>
      <c r="X19" s="48">
        <f>F19*R17</f>
        <v>0.14285714285714285</v>
      </c>
      <c r="Y19" s="48">
        <f>G19*R18</f>
        <v>0.14285714285714285</v>
      </c>
      <c r="Z19" s="48">
        <f>H19*R19</f>
        <v>0.14285714285714285</v>
      </c>
      <c r="AA19" s="48">
        <f>I19*R20</f>
        <v>0.14285714285714285</v>
      </c>
      <c r="AB19" s="48">
        <f t="shared" si="8"/>
        <v>0.99999999999999978</v>
      </c>
      <c r="AC19" s="48">
        <f t="shared" si="5"/>
        <v>6.9999999999999991</v>
      </c>
    </row>
    <row r="20" spans="1:29" s="3" customFormat="1" ht="16.5" customHeight="1" thickBot="1" x14ac:dyDescent="0.25">
      <c r="A20" s="242">
        <v>7</v>
      </c>
      <c r="B20" s="93" t="str">
        <f t="shared" si="6"/>
        <v>Child 7 Needs 7</v>
      </c>
      <c r="C20" s="108">
        <f>1/I14</f>
        <v>1</v>
      </c>
      <c r="D20" s="99">
        <f>1/I15</f>
        <v>1</v>
      </c>
      <c r="E20" s="99">
        <f>1/I16</f>
        <v>1</v>
      </c>
      <c r="F20" s="99">
        <f>1/I17</f>
        <v>1</v>
      </c>
      <c r="G20" s="99">
        <f>1/I18</f>
        <v>1</v>
      </c>
      <c r="H20" s="109">
        <f>1/I19</f>
        <v>1</v>
      </c>
      <c r="I20" s="109">
        <v>1</v>
      </c>
      <c r="J20" s="100">
        <f t="shared" ref="J20:P20" si="13">C20/C21</f>
        <v>0.14285714285714285</v>
      </c>
      <c r="K20" s="110">
        <f t="shared" si="13"/>
        <v>0.14285714285714285</v>
      </c>
      <c r="L20" s="110">
        <f t="shared" si="13"/>
        <v>0.14285714285714285</v>
      </c>
      <c r="M20" s="110">
        <f t="shared" si="13"/>
        <v>0.14285714285714285</v>
      </c>
      <c r="N20" s="110">
        <f t="shared" si="13"/>
        <v>0.14285714285714285</v>
      </c>
      <c r="O20" s="110">
        <f t="shared" si="13"/>
        <v>0.14285714285714285</v>
      </c>
      <c r="P20" s="110">
        <f t="shared" si="13"/>
        <v>0.14285714285714285</v>
      </c>
      <c r="Q20" s="100">
        <f t="shared" si="3"/>
        <v>0.99999999999999978</v>
      </c>
      <c r="R20" s="101">
        <f t="shared" si="4"/>
        <v>0.14285714285714285</v>
      </c>
      <c r="S20" s="103"/>
      <c r="T20" s="103"/>
      <c r="U20" s="48">
        <f>C20*R14</f>
        <v>0.14285714285714285</v>
      </c>
      <c r="V20" s="48">
        <f>D20*R15</f>
        <v>0.14285714285714285</v>
      </c>
      <c r="W20" s="48">
        <f>E20*R16</f>
        <v>0.14285714285714285</v>
      </c>
      <c r="X20" s="48">
        <f>F20*R17</f>
        <v>0.14285714285714285</v>
      </c>
      <c r="Y20" s="48">
        <f>G20*R18</f>
        <v>0.14285714285714285</v>
      </c>
      <c r="Z20" s="48">
        <f>H20*R19</f>
        <v>0.14285714285714285</v>
      </c>
      <c r="AA20" s="48">
        <f>I20*R20</f>
        <v>0.14285714285714285</v>
      </c>
      <c r="AB20" s="48">
        <f t="shared" si="8"/>
        <v>0.99999999999999978</v>
      </c>
      <c r="AC20" s="48">
        <f t="shared" si="5"/>
        <v>6.9999999999999991</v>
      </c>
    </row>
    <row r="21" spans="1:29" s="3" customFormat="1" ht="16.5" customHeight="1" thickBot="1" x14ac:dyDescent="0.25">
      <c r="C21" s="111">
        <f t="shared" ref="C21:R21" si="14">SUM(C14:C20)</f>
        <v>7</v>
      </c>
      <c r="D21" s="112">
        <f t="shared" si="14"/>
        <v>7</v>
      </c>
      <c r="E21" s="112">
        <f t="shared" si="14"/>
        <v>7</v>
      </c>
      <c r="F21" s="112">
        <f t="shared" si="14"/>
        <v>7</v>
      </c>
      <c r="G21" s="112">
        <f t="shared" si="14"/>
        <v>7</v>
      </c>
      <c r="H21" s="112">
        <f t="shared" si="14"/>
        <v>7</v>
      </c>
      <c r="I21" s="113">
        <f t="shared" si="14"/>
        <v>7</v>
      </c>
      <c r="J21" s="25">
        <f t="shared" si="14"/>
        <v>0.99999999999999978</v>
      </c>
      <c r="K21" s="25">
        <f t="shared" si="14"/>
        <v>0.99999999999999978</v>
      </c>
      <c r="L21" s="25">
        <f t="shared" si="14"/>
        <v>0.99999999999999978</v>
      </c>
      <c r="M21" s="25">
        <f t="shared" si="14"/>
        <v>0.99999999999999978</v>
      </c>
      <c r="N21" s="25">
        <f t="shared" si="14"/>
        <v>0.99999999999999978</v>
      </c>
      <c r="O21" s="25">
        <f t="shared" si="14"/>
        <v>0.99999999999999978</v>
      </c>
      <c r="P21" s="25">
        <f t="shared" si="14"/>
        <v>0.99999999999999978</v>
      </c>
      <c r="Q21" s="48">
        <f t="shared" si="14"/>
        <v>6.9999999999999991</v>
      </c>
      <c r="R21" s="25">
        <f t="shared" si="14"/>
        <v>0.99999999999999978</v>
      </c>
      <c r="S21" s="103"/>
      <c r="T21" s="103"/>
      <c r="U21" s="103"/>
      <c r="V21" s="103"/>
      <c r="W21" s="103"/>
      <c r="X21" s="103"/>
      <c r="Y21" s="103"/>
      <c r="Z21" s="103"/>
      <c r="AA21" s="312" t="s">
        <v>21</v>
      </c>
      <c r="AB21" s="312"/>
      <c r="AC21" s="48">
        <f>AVERAGE(AC14:AC20)</f>
        <v>6.9999999999999991</v>
      </c>
    </row>
    <row r="22" spans="1:29" s="3" customFormat="1" ht="16.5" customHeight="1" thickBot="1" x14ac:dyDescent="0.25"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80" t="s">
        <v>7</v>
      </c>
      <c r="R22" s="114">
        <f>AC23</f>
        <v>-1.1214373986112691E-16</v>
      </c>
      <c r="S22" s="103"/>
      <c r="T22" s="103"/>
      <c r="U22" s="103"/>
      <c r="V22" s="103"/>
      <c r="W22" s="103"/>
      <c r="X22" s="103"/>
      <c r="Y22" s="103"/>
      <c r="Z22" s="103"/>
      <c r="AA22" s="313" t="s">
        <v>9</v>
      </c>
      <c r="AB22" s="313"/>
      <c r="AC22" s="48">
        <f>(AC21-Z$2)/(Z$2-1)</f>
        <v>-1.4802973661668753E-16</v>
      </c>
    </row>
    <row r="23" spans="1:29" s="3" customFormat="1" ht="16.5" customHeight="1" x14ac:dyDescent="0.2"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313" t="s">
        <v>10</v>
      </c>
      <c r="AB23" s="313"/>
      <c r="AC23" s="48">
        <f>AC22/Z$3</f>
        <v>-1.1214373986112691E-16</v>
      </c>
    </row>
    <row r="24" spans="1:29" s="3" customFormat="1" ht="16.5" customHeight="1" x14ac:dyDescent="0.2"/>
    <row r="25" spans="1:29" s="3" customFormat="1" ht="16.5" customHeight="1" x14ac:dyDescent="0.2">
      <c r="C25" s="242">
        <v>1</v>
      </c>
      <c r="D25" s="242">
        <v>2</v>
      </c>
      <c r="E25" s="242">
        <v>3</v>
      </c>
      <c r="F25" s="242">
        <v>4</v>
      </c>
      <c r="G25" s="242">
        <v>5</v>
      </c>
      <c r="H25" s="242">
        <v>6</v>
      </c>
      <c r="I25" s="242">
        <v>7</v>
      </c>
      <c r="S25" s="91"/>
    </row>
    <row r="26" spans="1:29" s="3" customFormat="1" ht="100" customHeight="1" thickBot="1" x14ac:dyDescent="0.25">
      <c r="B26" s="4" t="str">
        <f>'Customer Matrix'!$B$4</f>
        <v>Customer 1</v>
      </c>
      <c r="C26" s="92" t="str">
        <f>B27</f>
        <v>Child 7 Needs 1</v>
      </c>
      <c r="D26" s="92" t="str">
        <f>B28</f>
        <v>Child 7 Needs 2</v>
      </c>
      <c r="E26" s="92" t="str">
        <f>B29</f>
        <v>Child 7 Needs 3</v>
      </c>
      <c r="F26" s="92" t="str">
        <f>B30</f>
        <v>Child 7 Needs 4</v>
      </c>
      <c r="G26" s="92" t="str">
        <f>B31</f>
        <v>Child 7 Needs 5</v>
      </c>
      <c r="H26" s="92" t="str">
        <f>B32</f>
        <v>Child 7 Needs 6</v>
      </c>
      <c r="I26" s="92" t="str">
        <f>B33</f>
        <v>Child 7 Needs 7</v>
      </c>
      <c r="J26" s="299" t="s">
        <v>6</v>
      </c>
      <c r="K26" s="299"/>
      <c r="L26" s="299"/>
      <c r="M26" s="299"/>
      <c r="N26" s="299"/>
      <c r="O26" s="299"/>
      <c r="P26" s="299"/>
      <c r="Q26" s="6" t="s">
        <v>1</v>
      </c>
      <c r="R26" s="6" t="s">
        <v>2</v>
      </c>
      <c r="U26" s="54" t="str">
        <f t="shared" ref="U26:AA26" si="15">C26</f>
        <v>Child 7 Needs 1</v>
      </c>
      <c r="V26" s="54" t="str">
        <f t="shared" si="15"/>
        <v>Child 7 Needs 2</v>
      </c>
      <c r="W26" s="54" t="str">
        <f t="shared" si="15"/>
        <v>Child 7 Needs 3</v>
      </c>
      <c r="X26" s="54" t="str">
        <f t="shared" si="15"/>
        <v>Child 7 Needs 4</v>
      </c>
      <c r="Y26" s="54" t="str">
        <f t="shared" si="15"/>
        <v>Child 7 Needs 5</v>
      </c>
      <c r="Z26" s="54" t="str">
        <f t="shared" si="15"/>
        <v>Child 7 Needs 6</v>
      </c>
      <c r="AA26" s="54" t="str">
        <f t="shared" si="15"/>
        <v>Child 7 Needs 7</v>
      </c>
      <c r="AB26" s="56" t="s">
        <v>11</v>
      </c>
      <c r="AC26" s="56" t="s">
        <v>12</v>
      </c>
    </row>
    <row r="27" spans="1:29" s="3" customFormat="1" ht="16.5" customHeight="1" x14ac:dyDescent="0.2">
      <c r="A27" s="242">
        <v>1</v>
      </c>
      <c r="B27" s="93" t="str">
        <f>B4</f>
        <v>Child 7 Needs 1</v>
      </c>
      <c r="C27" s="98">
        <v>1</v>
      </c>
      <c r="D27" s="104">
        <v>1</v>
      </c>
      <c r="E27" s="104">
        <v>1</v>
      </c>
      <c r="F27" s="104">
        <v>1</v>
      </c>
      <c r="G27" s="104">
        <v>1</v>
      </c>
      <c r="H27" s="104">
        <v>1</v>
      </c>
      <c r="I27" s="104">
        <v>1</v>
      </c>
      <c r="J27" s="96">
        <f t="shared" ref="J27:P27" si="16">C27/C34</f>
        <v>0.14285714285714285</v>
      </c>
      <c r="K27" s="102">
        <f t="shared" si="16"/>
        <v>0.14285714285714285</v>
      </c>
      <c r="L27" s="102">
        <f t="shared" si="16"/>
        <v>0.14285714285714285</v>
      </c>
      <c r="M27" s="102">
        <f t="shared" si="16"/>
        <v>0.14285714285714285</v>
      </c>
      <c r="N27" s="102">
        <f t="shared" si="16"/>
        <v>0.14285714285714285</v>
      </c>
      <c r="O27" s="102">
        <f t="shared" si="16"/>
        <v>0.14285714285714285</v>
      </c>
      <c r="P27" s="102">
        <f t="shared" si="16"/>
        <v>0.14285714285714285</v>
      </c>
      <c r="Q27" s="96">
        <f t="shared" ref="Q27:Q33" si="17">SUM(J27:P27)</f>
        <v>0.99999999999999978</v>
      </c>
      <c r="R27" s="97">
        <f t="shared" ref="R27:R33" si="18">Q27/Q$34</f>
        <v>0.14285714285714285</v>
      </c>
      <c r="S27" s="103"/>
      <c r="T27" s="103"/>
      <c r="U27" s="48">
        <f>C27*R27</f>
        <v>0.14285714285714285</v>
      </c>
      <c r="V27" s="48">
        <f>D27*R28</f>
        <v>0.14285714285714285</v>
      </c>
      <c r="W27" s="48">
        <f>E27*R29</f>
        <v>0.14285714285714285</v>
      </c>
      <c r="X27" s="48">
        <f>F27*R30</f>
        <v>0.14285714285714285</v>
      </c>
      <c r="Y27" s="48">
        <f>G27*R31</f>
        <v>0.14285714285714285</v>
      </c>
      <c r="Z27" s="48">
        <f>H27*R32</f>
        <v>0.14285714285714285</v>
      </c>
      <c r="AA27" s="48">
        <f>I27*R33</f>
        <v>0.14285714285714285</v>
      </c>
      <c r="AB27" s="48">
        <f>SUM(U27:AA27)</f>
        <v>0.99999999999999978</v>
      </c>
      <c r="AC27" s="48">
        <f t="shared" ref="AC27:AC33" si="19">AB27/R27</f>
        <v>6.9999999999999991</v>
      </c>
    </row>
    <row r="28" spans="1:29" s="3" customFormat="1" ht="16.5" customHeight="1" x14ac:dyDescent="0.2">
      <c r="A28" s="242">
        <v>2</v>
      </c>
      <c r="B28" s="93" t="str">
        <f t="shared" ref="B28:B33" si="20">B5</f>
        <v>Child 7 Needs 2</v>
      </c>
      <c r="C28" s="98">
        <f>1/D27</f>
        <v>1</v>
      </c>
      <c r="D28" s="99">
        <v>1</v>
      </c>
      <c r="E28" s="104">
        <v>1</v>
      </c>
      <c r="F28" s="104">
        <v>1</v>
      </c>
      <c r="G28" s="104">
        <v>1</v>
      </c>
      <c r="H28" s="104">
        <v>1</v>
      </c>
      <c r="I28" s="104">
        <v>1</v>
      </c>
      <c r="J28" s="105">
        <f t="shared" ref="J28:P28" si="21">C28/C34</f>
        <v>0.14285714285714285</v>
      </c>
      <c r="K28" s="106">
        <f t="shared" si="21"/>
        <v>0.14285714285714285</v>
      </c>
      <c r="L28" s="106">
        <f t="shared" si="21"/>
        <v>0.14285714285714285</v>
      </c>
      <c r="M28" s="106">
        <f t="shared" si="21"/>
        <v>0.14285714285714285</v>
      </c>
      <c r="N28" s="106">
        <f t="shared" si="21"/>
        <v>0.14285714285714285</v>
      </c>
      <c r="O28" s="106">
        <f t="shared" si="21"/>
        <v>0.14285714285714285</v>
      </c>
      <c r="P28" s="106">
        <f t="shared" si="21"/>
        <v>0.14285714285714285</v>
      </c>
      <c r="Q28" s="105">
        <f t="shared" si="17"/>
        <v>0.99999999999999978</v>
      </c>
      <c r="R28" s="107">
        <f t="shared" si="18"/>
        <v>0.14285714285714285</v>
      </c>
      <c r="S28" s="103"/>
      <c r="T28" s="103"/>
      <c r="U28" s="48">
        <f>C28*R27</f>
        <v>0.14285714285714285</v>
      </c>
      <c r="V28" s="48">
        <f>D28*R28</f>
        <v>0.14285714285714285</v>
      </c>
      <c r="W28" s="48">
        <f>E28*R29</f>
        <v>0.14285714285714285</v>
      </c>
      <c r="X28" s="48">
        <f>F28*R30</f>
        <v>0.14285714285714285</v>
      </c>
      <c r="Y28" s="48">
        <f>G28*R31</f>
        <v>0.14285714285714285</v>
      </c>
      <c r="Z28" s="48">
        <f>H28*R32</f>
        <v>0.14285714285714285</v>
      </c>
      <c r="AA28" s="48">
        <f>I28*R33</f>
        <v>0.14285714285714285</v>
      </c>
      <c r="AB28" s="48">
        <f t="shared" ref="AB28:AB33" si="22">SUM(U28:AA28)</f>
        <v>0.99999999999999978</v>
      </c>
      <c r="AC28" s="48">
        <f t="shared" si="19"/>
        <v>6.9999999999999991</v>
      </c>
    </row>
    <row r="29" spans="1:29" s="3" customFormat="1" ht="16.5" customHeight="1" x14ac:dyDescent="0.2">
      <c r="A29" s="242">
        <v>3</v>
      </c>
      <c r="B29" s="93" t="str">
        <f t="shared" si="20"/>
        <v>Child 7 Needs 3</v>
      </c>
      <c r="C29" s="98">
        <f>1/E27</f>
        <v>1</v>
      </c>
      <c r="D29" s="99">
        <f>1/E28</f>
        <v>1</v>
      </c>
      <c r="E29" s="99">
        <v>1</v>
      </c>
      <c r="F29" s="104">
        <v>1</v>
      </c>
      <c r="G29" s="104">
        <v>1</v>
      </c>
      <c r="H29" s="104">
        <v>1</v>
      </c>
      <c r="I29" s="104">
        <v>1</v>
      </c>
      <c r="J29" s="105">
        <f t="shared" ref="J29:P29" si="23">C29/C34</f>
        <v>0.14285714285714285</v>
      </c>
      <c r="K29" s="106">
        <f t="shared" si="23"/>
        <v>0.14285714285714285</v>
      </c>
      <c r="L29" s="106">
        <f t="shared" si="23"/>
        <v>0.14285714285714285</v>
      </c>
      <c r="M29" s="106">
        <f t="shared" si="23"/>
        <v>0.14285714285714285</v>
      </c>
      <c r="N29" s="106">
        <f t="shared" si="23"/>
        <v>0.14285714285714285</v>
      </c>
      <c r="O29" s="106">
        <f t="shared" si="23"/>
        <v>0.14285714285714285</v>
      </c>
      <c r="P29" s="106">
        <f t="shared" si="23"/>
        <v>0.14285714285714285</v>
      </c>
      <c r="Q29" s="105">
        <f t="shared" si="17"/>
        <v>0.99999999999999978</v>
      </c>
      <c r="R29" s="107">
        <f t="shared" si="18"/>
        <v>0.14285714285714285</v>
      </c>
      <c r="S29" s="103"/>
      <c r="T29" s="103"/>
      <c r="U29" s="48">
        <f>C29*R27</f>
        <v>0.14285714285714285</v>
      </c>
      <c r="V29" s="48">
        <f>D29*R28</f>
        <v>0.14285714285714285</v>
      </c>
      <c r="W29" s="48">
        <f>E29*R29</f>
        <v>0.14285714285714285</v>
      </c>
      <c r="X29" s="48">
        <f>F29*R30</f>
        <v>0.14285714285714285</v>
      </c>
      <c r="Y29" s="48">
        <f>G29*R31</f>
        <v>0.14285714285714285</v>
      </c>
      <c r="Z29" s="48">
        <f>H29*R32</f>
        <v>0.14285714285714285</v>
      </c>
      <c r="AA29" s="48">
        <f>I29*R33</f>
        <v>0.14285714285714285</v>
      </c>
      <c r="AB29" s="48">
        <f t="shared" si="22"/>
        <v>0.99999999999999978</v>
      </c>
      <c r="AC29" s="48">
        <f t="shared" si="19"/>
        <v>6.9999999999999991</v>
      </c>
    </row>
    <row r="30" spans="1:29" s="3" customFormat="1" ht="16.5" customHeight="1" x14ac:dyDescent="0.2">
      <c r="A30" s="242">
        <v>4</v>
      </c>
      <c r="B30" s="93" t="str">
        <f t="shared" si="20"/>
        <v>Child 7 Needs 4</v>
      </c>
      <c r="C30" s="98">
        <f>1/F27</f>
        <v>1</v>
      </c>
      <c r="D30" s="99">
        <f>1/F28</f>
        <v>1</v>
      </c>
      <c r="E30" s="99">
        <f>1/F29</f>
        <v>1</v>
      </c>
      <c r="F30" s="99">
        <v>1</v>
      </c>
      <c r="G30" s="104">
        <v>1</v>
      </c>
      <c r="H30" s="104">
        <v>1</v>
      </c>
      <c r="I30" s="104">
        <v>1</v>
      </c>
      <c r="J30" s="105">
        <f t="shared" ref="J30:P30" si="24">C30/C34</f>
        <v>0.14285714285714285</v>
      </c>
      <c r="K30" s="106">
        <f t="shared" si="24"/>
        <v>0.14285714285714285</v>
      </c>
      <c r="L30" s="106">
        <f t="shared" si="24"/>
        <v>0.14285714285714285</v>
      </c>
      <c r="M30" s="106">
        <f t="shared" si="24"/>
        <v>0.14285714285714285</v>
      </c>
      <c r="N30" s="106">
        <f t="shared" si="24"/>
        <v>0.14285714285714285</v>
      </c>
      <c r="O30" s="106">
        <f t="shared" si="24"/>
        <v>0.14285714285714285</v>
      </c>
      <c r="P30" s="106">
        <f t="shared" si="24"/>
        <v>0.14285714285714285</v>
      </c>
      <c r="Q30" s="105">
        <f t="shared" si="17"/>
        <v>0.99999999999999978</v>
      </c>
      <c r="R30" s="107">
        <f t="shared" si="18"/>
        <v>0.14285714285714285</v>
      </c>
      <c r="S30" s="103"/>
      <c r="T30" s="103"/>
      <c r="U30" s="48">
        <f>C30*R27</f>
        <v>0.14285714285714285</v>
      </c>
      <c r="V30" s="48">
        <f>D30*R28</f>
        <v>0.14285714285714285</v>
      </c>
      <c r="W30" s="48">
        <f>E30*R29</f>
        <v>0.14285714285714285</v>
      </c>
      <c r="X30" s="48">
        <f>F30*R30</f>
        <v>0.14285714285714285</v>
      </c>
      <c r="Y30" s="48">
        <f>G30*R31</f>
        <v>0.14285714285714285</v>
      </c>
      <c r="Z30" s="48">
        <f>H30*R32</f>
        <v>0.14285714285714285</v>
      </c>
      <c r="AA30" s="48">
        <f>I30*R33</f>
        <v>0.14285714285714285</v>
      </c>
      <c r="AB30" s="48">
        <f t="shared" si="22"/>
        <v>0.99999999999999978</v>
      </c>
      <c r="AC30" s="48">
        <f t="shared" si="19"/>
        <v>6.9999999999999991</v>
      </c>
    </row>
    <row r="31" spans="1:29" s="3" customFormat="1" ht="16.5" customHeight="1" x14ac:dyDescent="0.2">
      <c r="A31" s="242">
        <v>5</v>
      </c>
      <c r="B31" s="93" t="str">
        <f t="shared" si="20"/>
        <v>Child 7 Needs 5</v>
      </c>
      <c r="C31" s="98">
        <f>1/G27</f>
        <v>1</v>
      </c>
      <c r="D31" s="99">
        <f>1/G28</f>
        <v>1</v>
      </c>
      <c r="E31" s="99">
        <f>1/G29</f>
        <v>1</v>
      </c>
      <c r="F31" s="99">
        <f>1/G30</f>
        <v>1</v>
      </c>
      <c r="G31" s="99">
        <v>1</v>
      </c>
      <c r="H31" s="104">
        <v>1</v>
      </c>
      <c r="I31" s="104">
        <v>1</v>
      </c>
      <c r="J31" s="105">
        <f t="shared" ref="J31:P31" si="25">C31/C34</f>
        <v>0.14285714285714285</v>
      </c>
      <c r="K31" s="106">
        <f t="shared" si="25"/>
        <v>0.14285714285714285</v>
      </c>
      <c r="L31" s="106">
        <f t="shared" si="25"/>
        <v>0.14285714285714285</v>
      </c>
      <c r="M31" s="106">
        <f t="shared" si="25"/>
        <v>0.14285714285714285</v>
      </c>
      <c r="N31" s="106">
        <f t="shared" si="25"/>
        <v>0.14285714285714285</v>
      </c>
      <c r="O31" s="106">
        <f t="shared" si="25"/>
        <v>0.14285714285714285</v>
      </c>
      <c r="P31" s="106">
        <f t="shared" si="25"/>
        <v>0.14285714285714285</v>
      </c>
      <c r="Q31" s="105">
        <f t="shared" si="17"/>
        <v>0.99999999999999978</v>
      </c>
      <c r="R31" s="107">
        <f t="shared" si="18"/>
        <v>0.14285714285714285</v>
      </c>
      <c r="S31" s="103"/>
      <c r="T31" s="103"/>
      <c r="U31" s="48">
        <f>C31*R27</f>
        <v>0.14285714285714285</v>
      </c>
      <c r="V31" s="48">
        <f>D31*R28</f>
        <v>0.14285714285714285</v>
      </c>
      <c r="W31" s="48">
        <f>E31*R29</f>
        <v>0.14285714285714285</v>
      </c>
      <c r="X31" s="48">
        <f>F31*R30</f>
        <v>0.14285714285714285</v>
      </c>
      <c r="Y31" s="48">
        <f>G31*R31</f>
        <v>0.14285714285714285</v>
      </c>
      <c r="Z31" s="48">
        <f>H31*R32</f>
        <v>0.14285714285714285</v>
      </c>
      <c r="AA31" s="48">
        <f>I31*R33</f>
        <v>0.14285714285714285</v>
      </c>
      <c r="AB31" s="48">
        <f t="shared" si="22"/>
        <v>0.99999999999999978</v>
      </c>
      <c r="AC31" s="48">
        <f t="shared" si="19"/>
        <v>6.9999999999999991</v>
      </c>
    </row>
    <row r="32" spans="1:29" s="3" customFormat="1" ht="16.5" customHeight="1" x14ac:dyDescent="0.2">
      <c r="A32" s="242">
        <v>6</v>
      </c>
      <c r="B32" s="93" t="str">
        <f t="shared" si="20"/>
        <v>Child 7 Needs 6</v>
      </c>
      <c r="C32" s="98">
        <f>1/H27</f>
        <v>1</v>
      </c>
      <c r="D32" s="99">
        <f>1/H28</f>
        <v>1</v>
      </c>
      <c r="E32" s="99">
        <f>1/H29</f>
        <v>1</v>
      </c>
      <c r="F32" s="99">
        <f>1/H30</f>
        <v>1</v>
      </c>
      <c r="G32" s="99">
        <f>1/H31</f>
        <v>1</v>
      </c>
      <c r="H32" s="99">
        <v>1</v>
      </c>
      <c r="I32" s="104">
        <v>1</v>
      </c>
      <c r="J32" s="105">
        <f t="shared" ref="J32:P32" si="26">C32/C34</f>
        <v>0.14285714285714285</v>
      </c>
      <c r="K32" s="106">
        <f t="shared" si="26"/>
        <v>0.14285714285714285</v>
      </c>
      <c r="L32" s="106">
        <f t="shared" si="26"/>
        <v>0.14285714285714285</v>
      </c>
      <c r="M32" s="106">
        <f t="shared" si="26"/>
        <v>0.14285714285714285</v>
      </c>
      <c r="N32" s="106">
        <f t="shared" si="26"/>
        <v>0.14285714285714285</v>
      </c>
      <c r="O32" s="106">
        <f t="shared" si="26"/>
        <v>0.14285714285714285</v>
      </c>
      <c r="P32" s="106">
        <f t="shared" si="26"/>
        <v>0.14285714285714285</v>
      </c>
      <c r="Q32" s="105">
        <f t="shared" si="17"/>
        <v>0.99999999999999978</v>
      </c>
      <c r="R32" s="107">
        <f t="shared" si="18"/>
        <v>0.14285714285714285</v>
      </c>
      <c r="S32" s="103"/>
      <c r="T32" s="103"/>
      <c r="U32" s="48">
        <f>C32*R27</f>
        <v>0.14285714285714285</v>
      </c>
      <c r="V32" s="48">
        <f>D32*R28</f>
        <v>0.14285714285714285</v>
      </c>
      <c r="W32" s="48">
        <f>E32*R29</f>
        <v>0.14285714285714285</v>
      </c>
      <c r="X32" s="48">
        <f>F32*R30</f>
        <v>0.14285714285714285</v>
      </c>
      <c r="Y32" s="48">
        <f>G32*R31</f>
        <v>0.14285714285714285</v>
      </c>
      <c r="Z32" s="48">
        <f>H32*R32</f>
        <v>0.14285714285714285</v>
      </c>
      <c r="AA32" s="48">
        <f>I32*R33</f>
        <v>0.14285714285714285</v>
      </c>
      <c r="AB32" s="48">
        <f t="shared" si="22"/>
        <v>0.99999999999999978</v>
      </c>
      <c r="AC32" s="48">
        <f t="shared" si="19"/>
        <v>6.9999999999999991</v>
      </c>
    </row>
    <row r="33" spans="1:29" s="3" customFormat="1" ht="16.5" customHeight="1" thickBot="1" x14ac:dyDescent="0.25">
      <c r="A33" s="242">
        <v>7</v>
      </c>
      <c r="B33" s="93" t="str">
        <f t="shared" si="20"/>
        <v>Child 7 Needs 7</v>
      </c>
      <c r="C33" s="108">
        <f>1/I27</f>
        <v>1</v>
      </c>
      <c r="D33" s="99">
        <f>1/I28</f>
        <v>1</v>
      </c>
      <c r="E33" s="99">
        <f>1/I29</f>
        <v>1</v>
      </c>
      <c r="F33" s="99">
        <f>1/I30</f>
        <v>1</v>
      </c>
      <c r="G33" s="99">
        <f>1/I31</f>
        <v>1</v>
      </c>
      <c r="H33" s="109">
        <f>1/I32</f>
        <v>1</v>
      </c>
      <c r="I33" s="109">
        <v>1</v>
      </c>
      <c r="J33" s="100">
        <f t="shared" ref="J33:P33" si="27">C33/C34</f>
        <v>0.14285714285714285</v>
      </c>
      <c r="K33" s="110">
        <f t="shared" si="27"/>
        <v>0.14285714285714285</v>
      </c>
      <c r="L33" s="110">
        <f t="shared" si="27"/>
        <v>0.14285714285714285</v>
      </c>
      <c r="M33" s="110">
        <f t="shared" si="27"/>
        <v>0.14285714285714285</v>
      </c>
      <c r="N33" s="110">
        <f t="shared" si="27"/>
        <v>0.14285714285714285</v>
      </c>
      <c r="O33" s="110">
        <f t="shared" si="27"/>
        <v>0.14285714285714285</v>
      </c>
      <c r="P33" s="110">
        <f t="shared" si="27"/>
        <v>0.14285714285714285</v>
      </c>
      <c r="Q33" s="100">
        <f t="shared" si="17"/>
        <v>0.99999999999999978</v>
      </c>
      <c r="R33" s="101">
        <f t="shared" si="18"/>
        <v>0.14285714285714285</v>
      </c>
      <c r="S33" s="103"/>
      <c r="T33" s="103"/>
      <c r="U33" s="48">
        <f>C33*R27</f>
        <v>0.14285714285714285</v>
      </c>
      <c r="V33" s="48">
        <f>D33*R28</f>
        <v>0.14285714285714285</v>
      </c>
      <c r="W33" s="48">
        <f>E33*R29</f>
        <v>0.14285714285714285</v>
      </c>
      <c r="X33" s="48">
        <f>F33*R30</f>
        <v>0.14285714285714285</v>
      </c>
      <c r="Y33" s="48">
        <f>G33*R31</f>
        <v>0.14285714285714285</v>
      </c>
      <c r="Z33" s="48">
        <f>H33*R32</f>
        <v>0.14285714285714285</v>
      </c>
      <c r="AA33" s="48">
        <f>I33*R33</f>
        <v>0.14285714285714285</v>
      </c>
      <c r="AB33" s="48">
        <f t="shared" si="22"/>
        <v>0.99999999999999978</v>
      </c>
      <c r="AC33" s="48">
        <f t="shared" si="19"/>
        <v>6.9999999999999991</v>
      </c>
    </row>
    <row r="34" spans="1:29" s="3" customFormat="1" ht="16.5" customHeight="1" thickBot="1" x14ac:dyDescent="0.25">
      <c r="C34" s="111">
        <f t="shared" ref="C34:R34" si="28">SUM(C27:C33)</f>
        <v>7</v>
      </c>
      <c r="D34" s="112">
        <f t="shared" si="28"/>
        <v>7</v>
      </c>
      <c r="E34" s="112">
        <f t="shared" si="28"/>
        <v>7</v>
      </c>
      <c r="F34" s="112">
        <f t="shared" si="28"/>
        <v>7</v>
      </c>
      <c r="G34" s="112">
        <f t="shared" si="28"/>
        <v>7</v>
      </c>
      <c r="H34" s="112">
        <f t="shared" si="28"/>
        <v>7</v>
      </c>
      <c r="I34" s="113">
        <f>SUM(I27:I33)</f>
        <v>7</v>
      </c>
      <c r="J34" s="25">
        <f t="shared" si="28"/>
        <v>0.99999999999999978</v>
      </c>
      <c r="K34" s="25">
        <f t="shared" si="28"/>
        <v>0.99999999999999978</v>
      </c>
      <c r="L34" s="25">
        <f t="shared" si="28"/>
        <v>0.99999999999999978</v>
      </c>
      <c r="M34" s="25">
        <f t="shared" si="28"/>
        <v>0.99999999999999978</v>
      </c>
      <c r="N34" s="25">
        <f t="shared" si="28"/>
        <v>0.99999999999999978</v>
      </c>
      <c r="O34" s="25">
        <f t="shared" si="28"/>
        <v>0.99999999999999978</v>
      </c>
      <c r="P34" s="25">
        <f t="shared" si="28"/>
        <v>0.99999999999999978</v>
      </c>
      <c r="Q34" s="48">
        <f t="shared" si="28"/>
        <v>6.9999999999999991</v>
      </c>
      <c r="R34" s="25">
        <f t="shared" si="28"/>
        <v>0.99999999999999978</v>
      </c>
      <c r="S34" s="103"/>
      <c r="T34" s="103"/>
      <c r="U34" s="103"/>
      <c r="V34" s="103"/>
      <c r="W34" s="103"/>
      <c r="X34" s="103"/>
      <c r="Y34" s="103"/>
      <c r="Z34" s="103"/>
      <c r="AA34" s="312" t="s">
        <v>21</v>
      </c>
      <c r="AB34" s="312"/>
      <c r="AC34" s="48">
        <f>AVERAGE(AC27:AC33)</f>
        <v>6.9999999999999991</v>
      </c>
    </row>
    <row r="35" spans="1:29" s="3" customFormat="1" ht="16.5" customHeight="1" thickBot="1" x14ac:dyDescent="0.25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80" t="s">
        <v>7</v>
      </c>
      <c r="R35" s="114">
        <f>AC36</f>
        <v>-1.1214373986112691E-16</v>
      </c>
      <c r="S35" s="103"/>
      <c r="T35" s="103"/>
      <c r="U35" s="103"/>
      <c r="V35" s="103"/>
      <c r="W35" s="103"/>
      <c r="X35" s="103"/>
      <c r="Y35" s="103"/>
      <c r="Z35" s="103"/>
      <c r="AA35" s="313" t="s">
        <v>9</v>
      </c>
      <c r="AB35" s="313"/>
      <c r="AC35" s="48">
        <f>(AC34-Z$2)/(Z$2-1)</f>
        <v>-1.4802973661668753E-16</v>
      </c>
    </row>
    <row r="36" spans="1:29" s="3" customFormat="1" ht="16.5" customHeight="1" x14ac:dyDescent="0.2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313" t="s">
        <v>10</v>
      </c>
      <c r="AB36" s="313"/>
      <c r="AC36" s="48">
        <f>AC35/Z$3</f>
        <v>-1.1214373986112691E-16</v>
      </c>
    </row>
    <row r="37" spans="1:29" s="3" customFormat="1" ht="16.5" customHeight="1" x14ac:dyDescent="0.2"/>
    <row r="38" spans="1:29" s="3" customFormat="1" ht="16.5" customHeight="1" x14ac:dyDescent="0.2">
      <c r="C38" s="242">
        <v>1</v>
      </c>
      <c r="D38" s="242">
        <v>2</v>
      </c>
      <c r="E38" s="242">
        <v>3</v>
      </c>
      <c r="F38" s="242">
        <v>4</v>
      </c>
      <c r="G38" s="242">
        <v>5</v>
      </c>
      <c r="H38" s="242">
        <v>6</v>
      </c>
      <c r="I38" s="242">
        <v>7</v>
      </c>
    </row>
    <row r="39" spans="1:29" s="3" customFormat="1" ht="100" customHeight="1" thickBot="1" x14ac:dyDescent="0.25">
      <c r="B39" s="4" t="str">
        <f>'Customer Matrix'!$B$5</f>
        <v>Customer 2</v>
      </c>
      <c r="C39" s="92" t="str">
        <f>B40</f>
        <v>Child 7 Needs 1</v>
      </c>
      <c r="D39" s="92" t="str">
        <f>B41</f>
        <v>Child 7 Needs 2</v>
      </c>
      <c r="E39" s="92" t="str">
        <f>B42</f>
        <v>Child 7 Needs 3</v>
      </c>
      <c r="F39" s="92" t="str">
        <f>B43</f>
        <v>Child 7 Needs 4</v>
      </c>
      <c r="G39" s="92" t="str">
        <f>B44</f>
        <v>Child 7 Needs 5</v>
      </c>
      <c r="H39" s="92" t="str">
        <f>B45</f>
        <v>Child 7 Needs 6</v>
      </c>
      <c r="I39" s="92" t="str">
        <f>B46</f>
        <v>Child 7 Needs 7</v>
      </c>
      <c r="J39" s="299" t="s">
        <v>6</v>
      </c>
      <c r="K39" s="299"/>
      <c r="L39" s="299"/>
      <c r="M39" s="299"/>
      <c r="N39" s="299"/>
      <c r="O39" s="299"/>
      <c r="P39" s="299"/>
      <c r="Q39" s="6" t="s">
        <v>1</v>
      </c>
      <c r="R39" s="6" t="s">
        <v>2</v>
      </c>
      <c r="U39" s="54" t="str">
        <f t="shared" ref="U39:AA39" si="29">C39</f>
        <v>Child 7 Needs 1</v>
      </c>
      <c r="V39" s="54" t="str">
        <f t="shared" si="29"/>
        <v>Child 7 Needs 2</v>
      </c>
      <c r="W39" s="54" t="str">
        <f t="shared" si="29"/>
        <v>Child 7 Needs 3</v>
      </c>
      <c r="X39" s="54" t="str">
        <f t="shared" si="29"/>
        <v>Child 7 Needs 4</v>
      </c>
      <c r="Y39" s="54" t="str">
        <f t="shared" si="29"/>
        <v>Child 7 Needs 5</v>
      </c>
      <c r="Z39" s="54" t="str">
        <f t="shared" si="29"/>
        <v>Child 7 Needs 6</v>
      </c>
      <c r="AA39" s="54" t="str">
        <f t="shared" si="29"/>
        <v>Child 7 Needs 7</v>
      </c>
      <c r="AB39" s="56" t="s">
        <v>11</v>
      </c>
      <c r="AC39" s="56" t="s">
        <v>12</v>
      </c>
    </row>
    <row r="40" spans="1:29" s="3" customFormat="1" ht="16.5" customHeight="1" x14ac:dyDescent="0.2">
      <c r="A40" s="242">
        <v>1</v>
      </c>
      <c r="B40" s="93" t="str">
        <f>B4</f>
        <v>Child 7 Needs 1</v>
      </c>
      <c r="C40" s="98">
        <v>1</v>
      </c>
      <c r="D40" s="104">
        <v>1</v>
      </c>
      <c r="E40" s="104">
        <v>1</v>
      </c>
      <c r="F40" s="104">
        <v>1</v>
      </c>
      <c r="G40" s="104">
        <v>1</v>
      </c>
      <c r="H40" s="104">
        <v>1</v>
      </c>
      <c r="I40" s="104">
        <v>1</v>
      </c>
      <c r="J40" s="96">
        <f t="shared" ref="J40:P40" si="30">C40/C47</f>
        <v>0.14285714285714285</v>
      </c>
      <c r="K40" s="102">
        <f t="shared" si="30"/>
        <v>0.14285714285714285</v>
      </c>
      <c r="L40" s="102">
        <f t="shared" si="30"/>
        <v>0.14285714285714285</v>
      </c>
      <c r="M40" s="102">
        <f t="shared" si="30"/>
        <v>0.14285714285714285</v>
      </c>
      <c r="N40" s="102">
        <f t="shared" si="30"/>
        <v>0.14285714285714285</v>
      </c>
      <c r="O40" s="102">
        <f t="shared" si="30"/>
        <v>0.14285714285714285</v>
      </c>
      <c r="P40" s="102">
        <f t="shared" si="30"/>
        <v>0.14285714285714285</v>
      </c>
      <c r="Q40" s="96">
        <f t="shared" ref="Q40:Q46" si="31">SUM(J40:P40)</f>
        <v>0.99999999999999978</v>
      </c>
      <c r="R40" s="97">
        <f t="shared" ref="R40:R46" si="32">Q40/Q$34</f>
        <v>0.14285714285714285</v>
      </c>
      <c r="S40" s="103"/>
      <c r="T40" s="103"/>
      <c r="U40" s="48">
        <f>C40*R40</f>
        <v>0.14285714285714285</v>
      </c>
      <c r="V40" s="48">
        <f>D40*R41</f>
        <v>0.14285714285714285</v>
      </c>
      <c r="W40" s="48">
        <f>E40*R42</f>
        <v>0.14285714285714285</v>
      </c>
      <c r="X40" s="48">
        <f>F40*R43</f>
        <v>0.14285714285714285</v>
      </c>
      <c r="Y40" s="48">
        <f>G40*R44</f>
        <v>0.14285714285714285</v>
      </c>
      <c r="Z40" s="48">
        <f>H40*R45</f>
        <v>0.14285714285714285</v>
      </c>
      <c r="AA40" s="48">
        <f>I40*R46</f>
        <v>0.14285714285714285</v>
      </c>
      <c r="AB40" s="48">
        <f>SUM(U40:AA40)</f>
        <v>0.99999999999999978</v>
      </c>
      <c r="AC40" s="48">
        <f t="shared" ref="AC40:AC46" si="33">AB40/R40</f>
        <v>6.9999999999999991</v>
      </c>
    </row>
    <row r="41" spans="1:29" s="3" customFormat="1" ht="16.5" customHeight="1" x14ac:dyDescent="0.2">
      <c r="A41" s="242">
        <v>2</v>
      </c>
      <c r="B41" s="93" t="str">
        <f t="shared" ref="B41:B46" si="34">B5</f>
        <v>Child 7 Needs 2</v>
      </c>
      <c r="C41" s="98">
        <f>1/D40</f>
        <v>1</v>
      </c>
      <c r="D41" s="99">
        <v>1</v>
      </c>
      <c r="E41" s="104">
        <v>1</v>
      </c>
      <c r="F41" s="104">
        <v>1</v>
      </c>
      <c r="G41" s="104">
        <v>1</v>
      </c>
      <c r="H41" s="104">
        <v>1</v>
      </c>
      <c r="I41" s="104">
        <v>1</v>
      </c>
      <c r="J41" s="105">
        <f t="shared" ref="J41:P41" si="35">C41/C47</f>
        <v>0.14285714285714285</v>
      </c>
      <c r="K41" s="106">
        <f t="shared" si="35"/>
        <v>0.14285714285714285</v>
      </c>
      <c r="L41" s="106">
        <f t="shared" si="35"/>
        <v>0.14285714285714285</v>
      </c>
      <c r="M41" s="106">
        <f t="shared" si="35"/>
        <v>0.14285714285714285</v>
      </c>
      <c r="N41" s="106">
        <f t="shared" si="35"/>
        <v>0.14285714285714285</v>
      </c>
      <c r="O41" s="106">
        <f t="shared" si="35"/>
        <v>0.14285714285714285</v>
      </c>
      <c r="P41" s="106">
        <f t="shared" si="35"/>
        <v>0.14285714285714285</v>
      </c>
      <c r="Q41" s="105">
        <f t="shared" si="31"/>
        <v>0.99999999999999978</v>
      </c>
      <c r="R41" s="107">
        <f t="shared" si="32"/>
        <v>0.14285714285714285</v>
      </c>
      <c r="S41" s="103"/>
      <c r="T41" s="103"/>
      <c r="U41" s="48">
        <f>C41*R40</f>
        <v>0.14285714285714285</v>
      </c>
      <c r="V41" s="48">
        <f>D41*R41</f>
        <v>0.14285714285714285</v>
      </c>
      <c r="W41" s="48">
        <f>E41*R42</f>
        <v>0.14285714285714285</v>
      </c>
      <c r="X41" s="48">
        <f>F41*R43</f>
        <v>0.14285714285714285</v>
      </c>
      <c r="Y41" s="48">
        <f>G41*R44</f>
        <v>0.14285714285714285</v>
      </c>
      <c r="Z41" s="48">
        <f>H41*R45</f>
        <v>0.14285714285714285</v>
      </c>
      <c r="AA41" s="48">
        <f>I41*R46</f>
        <v>0.14285714285714285</v>
      </c>
      <c r="AB41" s="48">
        <f t="shared" ref="AB41:AB46" si="36">SUM(U41:AA41)</f>
        <v>0.99999999999999978</v>
      </c>
      <c r="AC41" s="48">
        <f t="shared" si="33"/>
        <v>6.9999999999999991</v>
      </c>
    </row>
    <row r="42" spans="1:29" s="3" customFormat="1" ht="16.5" customHeight="1" x14ac:dyDescent="0.2">
      <c r="A42" s="242">
        <v>3</v>
      </c>
      <c r="B42" s="93" t="str">
        <f t="shared" si="34"/>
        <v>Child 7 Needs 3</v>
      </c>
      <c r="C42" s="98">
        <f>1/E40</f>
        <v>1</v>
      </c>
      <c r="D42" s="99">
        <f>1/E41</f>
        <v>1</v>
      </c>
      <c r="E42" s="99">
        <v>1</v>
      </c>
      <c r="F42" s="104">
        <v>1</v>
      </c>
      <c r="G42" s="104">
        <v>1</v>
      </c>
      <c r="H42" s="104">
        <v>1</v>
      </c>
      <c r="I42" s="104">
        <v>1</v>
      </c>
      <c r="J42" s="105">
        <f t="shared" ref="J42:P42" si="37">C42/C47</f>
        <v>0.14285714285714285</v>
      </c>
      <c r="K42" s="106">
        <f t="shared" si="37"/>
        <v>0.14285714285714285</v>
      </c>
      <c r="L42" s="106">
        <f t="shared" si="37"/>
        <v>0.14285714285714285</v>
      </c>
      <c r="M42" s="106">
        <f t="shared" si="37"/>
        <v>0.14285714285714285</v>
      </c>
      <c r="N42" s="106">
        <f t="shared" si="37"/>
        <v>0.14285714285714285</v>
      </c>
      <c r="O42" s="106">
        <f t="shared" si="37"/>
        <v>0.14285714285714285</v>
      </c>
      <c r="P42" s="106">
        <f t="shared" si="37"/>
        <v>0.14285714285714285</v>
      </c>
      <c r="Q42" s="105">
        <f t="shared" si="31"/>
        <v>0.99999999999999978</v>
      </c>
      <c r="R42" s="107">
        <f t="shared" si="32"/>
        <v>0.14285714285714285</v>
      </c>
      <c r="S42" s="103"/>
      <c r="T42" s="103"/>
      <c r="U42" s="48">
        <f>C42*R40</f>
        <v>0.14285714285714285</v>
      </c>
      <c r="V42" s="48">
        <f>D42*R41</f>
        <v>0.14285714285714285</v>
      </c>
      <c r="W42" s="48">
        <f>E42*R42</f>
        <v>0.14285714285714285</v>
      </c>
      <c r="X42" s="48">
        <f>F42*R43</f>
        <v>0.14285714285714285</v>
      </c>
      <c r="Y42" s="48">
        <f>G42*R44</f>
        <v>0.14285714285714285</v>
      </c>
      <c r="Z42" s="48">
        <f>H42*R45</f>
        <v>0.14285714285714285</v>
      </c>
      <c r="AA42" s="48">
        <f>I42*R46</f>
        <v>0.14285714285714285</v>
      </c>
      <c r="AB42" s="48">
        <f t="shared" si="36"/>
        <v>0.99999999999999978</v>
      </c>
      <c r="AC42" s="48">
        <f t="shared" si="33"/>
        <v>6.9999999999999991</v>
      </c>
    </row>
    <row r="43" spans="1:29" s="3" customFormat="1" ht="16.5" customHeight="1" x14ac:dyDescent="0.2">
      <c r="A43" s="242">
        <v>4</v>
      </c>
      <c r="B43" s="93" t="str">
        <f t="shared" si="34"/>
        <v>Child 7 Needs 4</v>
      </c>
      <c r="C43" s="98">
        <f>1/F40</f>
        <v>1</v>
      </c>
      <c r="D43" s="99">
        <f>1/F41</f>
        <v>1</v>
      </c>
      <c r="E43" s="99">
        <f>1/F42</f>
        <v>1</v>
      </c>
      <c r="F43" s="99">
        <v>1</v>
      </c>
      <c r="G43" s="104">
        <v>1</v>
      </c>
      <c r="H43" s="104">
        <v>1</v>
      </c>
      <c r="I43" s="104">
        <v>1</v>
      </c>
      <c r="J43" s="105">
        <f t="shared" ref="J43:P43" si="38">C43/C47</f>
        <v>0.14285714285714285</v>
      </c>
      <c r="K43" s="106">
        <f t="shared" si="38"/>
        <v>0.14285714285714285</v>
      </c>
      <c r="L43" s="106">
        <f t="shared" si="38"/>
        <v>0.14285714285714285</v>
      </c>
      <c r="M43" s="106">
        <f t="shared" si="38"/>
        <v>0.14285714285714285</v>
      </c>
      <c r="N43" s="106">
        <f t="shared" si="38"/>
        <v>0.14285714285714285</v>
      </c>
      <c r="O43" s="106">
        <f t="shared" si="38"/>
        <v>0.14285714285714285</v>
      </c>
      <c r="P43" s="106">
        <f t="shared" si="38"/>
        <v>0.14285714285714285</v>
      </c>
      <c r="Q43" s="105">
        <f t="shared" si="31"/>
        <v>0.99999999999999978</v>
      </c>
      <c r="R43" s="107">
        <f t="shared" si="32"/>
        <v>0.14285714285714285</v>
      </c>
      <c r="S43" s="103"/>
      <c r="T43" s="103"/>
      <c r="U43" s="48">
        <f>C43*R40</f>
        <v>0.14285714285714285</v>
      </c>
      <c r="V43" s="48">
        <f>D43*R41</f>
        <v>0.14285714285714285</v>
      </c>
      <c r="W43" s="48">
        <f>E43*R42</f>
        <v>0.14285714285714285</v>
      </c>
      <c r="X43" s="48">
        <f>F43*R43</f>
        <v>0.14285714285714285</v>
      </c>
      <c r="Y43" s="48">
        <f>G43*R44</f>
        <v>0.14285714285714285</v>
      </c>
      <c r="Z43" s="48">
        <f>H43*R45</f>
        <v>0.14285714285714285</v>
      </c>
      <c r="AA43" s="48">
        <f>I43*R46</f>
        <v>0.14285714285714285</v>
      </c>
      <c r="AB43" s="48">
        <f t="shared" si="36"/>
        <v>0.99999999999999978</v>
      </c>
      <c r="AC43" s="48">
        <f t="shared" si="33"/>
        <v>6.9999999999999991</v>
      </c>
    </row>
    <row r="44" spans="1:29" s="3" customFormat="1" ht="16.5" customHeight="1" x14ac:dyDescent="0.2">
      <c r="A44" s="242">
        <v>5</v>
      </c>
      <c r="B44" s="93" t="str">
        <f t="shared" si="34"/>
        <v>Child 7 Needs 5</v>
      </c>
      <c r="C44" s="98">
        <f>1/G40</f>
        <v>1</v>
      </c>
      <c r="D44" s="99">
        <f>1/G41</f>
        <v>1</v>
      </c>
      <c r="E44" s="99">
        <f>1/G42</f>
        <v>1</v>
      </c>
      <c r="F44" s="99">
        <f>1/G43</f>
        <v>1</v>
      </c>
      <c r="G44" s="99">
        <v>1</v>
      </c>
      <c r="H44" s="104">
        <v>1</v>
      </c>
      <c r="I44" s="104">
        <v>1</v>
      </c>
      <c r="J44" s="105">
        <f t="shared" ref="J44:P44" si="39">C44/C47</f>
        <v>0.14285714285714285</v>
      </c>
      <c r="K44" s="106">
        <f t="shared" si="39"/>
        <v>0.14285714285714285</v>
      </c>
      <c r="L44" s="106">
        <f t="shared" si="39"/>
        <v>0.14285714285714285</v>
      </c>
      <c r="M44" s="106">
        <f t="shared" si="39"/>
        <v>0.14285714285714285</v>
      </c>
      <c r="N44" s="106">
        <f t="shared" si="39"/>
        <v>0.14285714285714285</v>
      </c>
      <c r="O44" s="106">
        <f t="shared" si="39"/>
        <v>0.14285714285714285</v>
      </c>
      <c r="P44" s="106">
        <f t="shared" si="39"/>
        <v>0.14285714285714285</v>
      </c>
      <c r="Q44" s="105">
        <f t="shared" si="31"/>
        <v>0.99999999999999978</v>
      </c>
      <c r="R44" s="107">
        <f t="shared" si="32"/>
        <v>0.14285714285714285</v>
      </c>
      <c r="S44" s="103"/>
      <c r="T44" s="103"/>
      <c r="U44" s="48">
        <f>C44*R40</f>
        <v>0.14285714285714285</v>
      </c>
      <c r="V44" s="48">
        <f>D44*R41</f>
        <v>0.14285714285714285</v>
      </c>
      <c r="W44" s="48">
        <f>E44*R42</f>
        <v>0.14285714285714285</v>
      </c>
      <c r="X44" s="48">
        <f>F44*R43</f>
        <v>0.14285714285714285</v>
      </c>
      <c r="Y44" s="48">
        <f>G44*R44</f>
        <v>0.14285714285714285</v>
      </c>
      <c r="Z44" s="48">
        <f>H44*R45</f>
        <v>0.14285714285714285</v>
      </c>
      <c r="AA44" s="48">
        <f>I44*R46</f>
        <v>0.14285714285714285</v>
      </c>
      <c r="AB44" s="48">
        <f t="shared" si="36"/>
        <v>0.99999999999999978</v>
      </c>
      <c r="AC44" s="48">
        <f t="shared" si="33"/>
        <v>6.9999999999999991</v>
      </c>
    </row>
    <row r="45" spans="1:29" s="3" customFormat="1" ht="16.5" customHeight="1" x14ac:dyDescent="0.2">
      <c r="A45" s="242">
        <v>6</v>
      </c>
      <c r="B45" s="93" t="str">
        <f t="shared" si="34"/>
        <v>Child 7 Needs 6</v>
      </c>
      <c r="C45" s="98">
        <f>1/H40</f>
        <v>1</v>
      </c>
      <c r="D45" s="99">
        <f>1/H41</f>
        <v>1</v>
      </c>
      <c r="E45" s="99">
        <f>1/H42</f>
        <v>1</v>
      </c>
      <c r="F45" s="99">
        <f>1/H43</f>
        <v>1</v>
      </c>
      <c r="G45" s="99">
        <f>1/H44</f>
        <v>1</v>
      </c>
      <c r="H45" s="99">
        <v>1</v>
      </c>
      <c r="I45" s="104">
        <v>1</v>
      </c>
      <c r="J45" s="105">
        <f t="shared" ref="J45:P45" si="40">C45/C47</f>
        <v>0.14285714285714285</v>
      </c>
      <c r="K45" s="106">
        <f t="shared" si="40"/>
        <v>0.14285714285714285</v>
      </c>
      <c r="L45" s="106">
        <f t="shared" si="40"/>
        <v>0.14285714285714285</v>
      </c>
      <c r="M45" s="106">
        <f t="shared" si="40"/>
        <v>0.14285714285714285</v>
      </c>
      <c r="N45" s="106">
        <f t="shared" si="40"/>
        <v>0.14285714285714285</v>
      </c>
      <c r="O45" s="106">
        <f t="shared" si="40"/>
        <v>0.14285714285714285</v>
      </c>
      <c r="P45" s="106">
        <f t="shared" si="40"/>
        <v>0.14285714285714285</v>
      </c>
      <c r="Q45" s="105">
        <f t="shared" si="31"/>
        <v>0.99999999999999978</v>
      </c>
      <c r="R45" s="107">
        <f t="shared" si="32"/>
        <v>0.14285714285714285</v>
      </c>
      <c r="S45" s="103"/>
      <c r="T45" s="103"/>
      <c r="U45" s="48">
        <f>C45*R40</f>
        <v>0.14285714285714285</v>
      </c>
      <c r="V45" s="48">
        <f>D45*R41</f>
        <v>0.14285714285714285</v>
      </c>
      <c r="W45" s="48">
        <f>E45*R42</f>
        <v>0.14285714285714285</v>
      </c>
      <c r="X45" s="48">
        <f>F45*R43</f>
        <v>0.14285714285714285</v>
      </c>
      <c r="Y45" s="48">
        <f>G45*R44</f>
        <v>0.14285714285714285</v>
      </c>
      <c r="Z45" s="48">
        <f>H45*R45</f>
        <v>0.14285714285714285</v>
      </c>
      <c r="AA45" s="48">
        <f>I45*R46</f>
        <v>0.14285714285714285</v>
      </c>
      <c r="AB45" s="48">
        <f t="shared" si="36"/>
        <v>0.99999999999999978</v>
      </c>
      <c r="AC45" s="48">
        <f t="shared" si="33"/>
        <v>6.9999999999999991</v>
      </c>
    </row>
    <row r="46" spans="1:29" s="3" customFormat="1" ht="16.5" customHeight="1" thickBot="1" x14ac:dyDescent="0.25">
      <c r="A46" s="242">
        <v>7</v>
      </c>
      <c r="B46" s="93" t="str">
        <f t="shared" si="34"/>
        <v>Child 7 Needs 7</v>
      </c>
      <c r="C46" s="108">
        <f>1/I40</f>
        <v>1</v>
      </c>
      <c r="D46" s="99">
        <f>1/I41</f>
        <v>1</v>
      </c>
      <c r="E46" s="99">
        <f>1/I42</f>
        <v>1</v>
      </c>
      <c r="F46" s="99">
        <f>1/I43</f>
        <v>1</v>
      </c>
      <c r="G46" s="99">
        <f>1/I44</f>
        <v>1</v>
      </c>
      <c r="H46" s="109">
        <f>1/I45</f>
        <v>1</v>
      </c>
      <c r="I46" s="109">
        <v>1</v>
      </c>
      <c r="J46" s="100">
        <f t="shared" ref="J46:P46" si="41">C46/C47</f>
        <v>0.14285714285714285</v>
      </c>
      <c r="K46" s="110">
        <f t="shared" si="41"/>
        <v>0.14285714285714285</v>
      </c>
      <c r="L46" s="110">
        <f t="shared" si="41"/>
        <v>0.14285714285714285</v>
      </c>
      <c r="M46" s="110">
        <f t="shared" si="41"/>
        <v>0.14285714285714285</v>
      </c>
      <c r="N46" s="110">
        <f t="shared" si="41"/>
        <v>0.14285714285714285</v>
      </c>
      <c r="O46" s="110">
        <f t="shared" si="41"/>
        <v>0.14285714285714285</v>
      </c>
      <c r="P46" s="110">
        <f t="shared" si="41"/>
        <v>0.14285714285714285</v>
      </c>
      <c r="Q46" s="100">
        <f t="shared" si="31"/>
        <v>0.99999999999999978</v>
      </c>
      <c r="R46" s="101">
        <f t="shared" si="32"/>
        <v>0.14285714285714285</v>
      </c>
      <c r="S46" s="103"/>
      <c r="T46" s="103"/>
      <c r="U46" s="48">
        <f>C46*R40</f>
        <v>0.14285714285714285</v>
      </c>
      <c r="V46" s="48">
        <f>D46*R41</f>
        <v>0.14285714285714285</v>
      </c>
      <c r="W46" s="48">
        <f>E46*R42</f>
        <v>0.14285714285714285</v>
      </c>
      <c r="X46" s="48">
        <f>F46*R43</f>
        <v>0.14285714285714285</v>
      </c>
      <c r="Y46" s="48">
        <f>G46*R44</f>
        <v>0.14285714285714285</v>
      </c>
      <c r="Z46" s="48">
        <f>H46*R45</f>
        <v>0.14285714285714285</v>
      </c>
      <c r="AA46" s="48">
        <f>I46*R46</f>
        <v>0.14285714285714285</v>
      </c>
      <c r="AB46" s="48">
        <f t="shared" si="36"/>
        <v>0.99999999999999978</v>
      </c>
      <c r="AC46" s="48">
        <f t="shared" si="33"/>
        <v>6.9999999999999991</v>
      </c>
    </row>
    <row r="47" spans="1:29" s="3" customFormat="1" ht="16.5" customHeight="1" thickBot="1" x14ac:dyDescent="0.25">
      <c r="C47" s="111">
        <f t="shared" ref="C47:R47" si="42">SUM(C40:C46)</f>
        <v>7</v>
      </c>
      <c r="D47" s="112">
        <f t="shared" si="42"/>
        <v>7</v>
      </c>
      <c r="E47" s="112">
        <f t="shared" si="42"/>
        <v>7</v>
      </c>
      <c r="F47" s="112">
        <f t="shared" si="42"/>
        <v>7</v>
      </c>
      <c r="G47" s="112">
        <f t="shared" si="42"/>
        <v>7</v>
      </c>
      <c r="H47" s="112">
        <f t="shared" si="42"/>
        <v>7</v>
      </c>
      <c r="I47" s="113">
        <f t="shared" si="42"/>
        <v>7</v>
      </c>
      <c r="J47" s="25">
        <f t="shared" si="42"/>
        <v>0.99999999999999978</v>
      </c>
      <c r="K47" s="25">
        <f t="shared" si="42"/>
        <v>0.99999999999999978</v>
      </c>
      <c r="L47" s="25">
        <f t="shared" si="42"/>
        <v>0.99999999999999978</v>
      </c>
      <c r="M47" s="25">
        <f t="shared" si="42"/>
        <v>0.99999999999999978</v>
      </c>
      <c r="N47" s="25">
        <f t="shared" si="42"/>
        <v>0.99999999999999978</v>
      </c>
      <c r="O47" s="25">
        <f t="shared" si="42"/>
        <v>0.99999999999999978</v>
      </c>
      <c r="P47" s="25">
        <f t="shared" si="42"/>
        <v>0.99999999999999978</v>
      </c>
      <c r="Q47" s="48">
        <f t="shared" si="42"/>
        <v>6.9999999999999991</v>
      </c>
      <c r="R47" s="25">
        <f t="shared" si="42"/>
        <v>0.99999999999999978</v>
      </c>
      <c r="S47" s="103"/>
      <c r="T47" s="103"/>
      <c r="U47" s="103"/>
      <c r="V47" s="103"/>
      <c r="W47" s="103"/>
      <c r="X47" s="103"/>
      <c r="Y47" s="103"/>
      <c r="Z47" s="103"/>
      <c r="AA47" s="312" t="s">
        <v>21</v>
      </c>
      <c r="AB47" s="312"/>
      <c r="AC47" s="48">
        <f>AVERAGE(AC40:AC46)</f>
        <v>6.9999999999999991</v>
      </c>
    </row>
    <row r="48" spans="1:29" s="3" customFormat="1" ht="16.5" customHeight="1" thickBot="1" x14ac:dyDescent="0.25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80" t="s">
        <v>7</v>
      </c>
      <c r="R48" s="114">
        <f>AC49</f>
        <v>-1.1214373986112691E-16</v>
      </c>
      <c r="S48" s="103"/>
      <c r="T48" s="103"/>
      <c r="U48" s="103"/>
      <c r="V48" s="103"/>
      <c r="W48" s="103"/>
      <c r="X48" s="103"/>
      <c r="Y48" s="103"/>
      <c r="Z48" s="103"/>
      <c r="AA48" s="313" t="s">
        <v>9</v>
      </c>
      <c r="AB48" s="313"/>
      <c r="AC48" s="48">
        <f>(AC47-Z$2)/(Z$2-1)</f>
        <v>-1.4802973661668753E-16</v>
      </c>
    </row>
    <row r="49" spans="1:29" s="3" customFormat="1" ht="16.5" customHeight="1" x14ac:dyDescent="0.2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313" t="s">
        <v>10</v>
      </c>
      <c r="AB49" s="313"/>
      <c r="AC49" s="48">
        <f>AC48/Z$3</f>
        <v>-1.1214373986112691E-16</v>
      </c>
    </row>
    <row r="50" spans="1:29" ht="16" x14ac:dyDescent="0.2">
      <c r="B50" s="3"/>
    </row>
    <row r="51" spans="1:29" ht="16" x14ac:dyDescent="0.2">
      <c r="B51" s="3"/>
      <c r="C51" s="242">
        <v>1</v>
      </c>
      <c r="D51" s="242">
        <v>2</v>
      </c>
      <c r="E51" s="242">
        <v>3</v>
      </c>
      <c r="F51" s="242">
        <v>4</v>
      </c>
      <c r="G51" s="242">
        <v>5</v>
      </c>
      <c r="H51" s="242">
        <v>6</v>
      </c>
      <c r="I51" s="242">
        <v>7</v>
      </c>
    </row>
    <row r="52" spans="1:29" s="3" customFormat="1" ht="100" customHeight="1" thickBot="1" x14ac:dyDescent="0.25">
      <c r="B52" s="4" t="str">
        <f>'Customer Matrix'!$B$6</f>
        <v>Customer 3</v>
      </c>
      <c r="C52" s="92" t="str">
        <f>B53</f>
        <v>Child 7 Needs 1</v>
      </c>
      <c r="D52" s="92" t="str">
        <f>B54</f>
        <v>Child 7 Needs 2</v>
      </c>
      <c r="E52" s="92" t="str">
        <f>B55</f>
        <v>Child 7 Needs 3</v>
      </c>
      <c r="F52" s="92" t="str">
        <f>B56</f>
        <v>Child 7 Needs 4</v>
      </c>
      <c r="G52" s="92" t="str">
        <f>B57</f>
        <v>Child 7 Needs 5</v>
      </c>
      <c r="H52" s="92" t="str">
        <f>B58</f>
        <v>Child 7 Needs 6</v>
      </c>
      <c r="I52" s="92" t="str">
        <f>B59</f>
        <v>Child 7 Needs 7</v>
      </c>
      <c r="J52" s="299" t="s">
        <v>6</v>
      </c>
      <c r="K52" s="299"/>
      <c r="L52" s="299"/>
      <c r="M52" s="299"/>
      <c r="N52" s="299"/>
      <c r="O52" s="299"/>
      <c r="P52" s="299"/>
      <c r="Q52" s="6" t="s">
        <v>1</v>
      </c>
      <c r="R52" s="6" t="s">
        <v>2</v>
      </c>
      <c r="U52" s="54" t="str">
        <f t="shared" ref="U52:AA52" si="43">C52</f>
        <v>Child 7 Needs 1</v>
      </c>
      <c r="V52" s="54" t="str">
        <f t="shared" si="43"/>
        <v>Child 7 Needs 2</v>
      </c>
      <c r="W52" s="54" t="str">
        <f t="shared" si="43"/>
        <v>Child 7 Needs 3</v>
      </c>
      <c r="X52" s="54" t="str">
        <f t="shared" si="43"/>
        <v>Child 7 Needs 4</v>
      </c>
      <c r="Y52" s="54" t="str">
        <f t="shared" si="43"/>
        <v>Child 7 Needs 5</v>
      </c>
      <c r="Z52" s="54" t="str">
        <f t="shared" si="43"/>
        <v>Child 7 Needs 6</v>
      </c>
      <c r="AA52" s="54" t="str">
        <f t="shared" si="43"/>
        <v>Child 7 Needs 7</v>
      </c>
      <c r="AB52" s="56" t="s">
        <v>11</v>
      </c>
      <c r="AC52" s="56" t="s">
        <v>12</v>
      </c>
    </row>
    <row r="53" spans="1:29" s="3" customFormat="1" ht="16.5" customHeight="1" x14ac:dyDescent="0.2">
      <c r="A53" s="242">
        <v>1</v>
      </c>
      <c r="B53" s="93" t="str">
        <f>B4</f>
        <v>Child 7 Needs 1</v>
      </c>
      <c r="C53" s="98">
        <v>1</v>
      </c>
      <c r="D53" s="104">
        <v>1</v>
      </c>
      <c r="E53" s="104">
        <v>1</v>
      </c>
      <c r="F53" s="104">
        <v>1</v>
      </c>
      <c r="G53" s="104">
        <v>1</v>
      </c>
      <c r="H53" s="104">
        <v>1</v>
      </c>
      <c r="I53" s="104">
        <v>1</v>
      </c>
      <c r="J53" s="96">
        <f t="shared" ref="J53:P53" si="44">C53/C60</f>
        <v>0.14285714285714285</v>
      </c>
      <c r="K53" s="102">
        <f t="shared" si="44"/>
        <v>0.14285714285714285</v>
      </c>
      <c r="L53" s="102">
        <f t="shared" si="44"/>
        <v>0.14285714285714285</v>
      </c>
      <c r="M53" s="102">
        <f t="shared" si="44"/>
        <v>0.14285714285714285</v>
      </c>
      <c r="N53" s="102">
        <f t="shared" si="44"/>
        <v>0.14285714285714285</v>
      </c>
      <c r="O53" s="102">
        <f t="shared" si="44"/>
        <v>0.14285714285714285</v>
      </c>
      <c r="P53" s="102">
        <f t="shared" si="44"/>
        <v>0.14285714285714285</v>
      </c>
      <c r="Q53" s="96">
        <f t="shared" ref="Q53:Q59" si="45">SUM(J53:P53)</f>
        <v>0.99999999999999978</v>
      </c>
      <c r="R53" s="97">
        <f t="shared" ref="R53:R59" si="46">Q53/Q$34</f>
        <v>0.14285714285714285</v>
      </c>
      <c r="S53" s="103"/>
      <c r="T53" s="103"/>
      <c r="U53" s="48">
        <f>C53*R53</f>
        <v>0.14285714285714285</v>
      </c>
      <c r="V53" s="48">
        <f>D53*R54</f>
        <v>0.14285714285714285</v>
      </c>
      <c r="W53" s="48">
        <f>E53*R55</f>
        <v>0.14285714285714285</v>
      </c>
      <c r="X53" s="48">
        <f>F53*R56</f>
        <v>0.14285714285714285</v>
      </c>
      <c r="Y53" s="48">
        <f>G53*R57</f>
        <v>0.14285714285714285</v>
      </c>
      <c r="Z53" s="48">
        <f>H53*R58</f>
        <v>0.14285714285714285</v>
      </c>
      <c r="AA53" s="48">
        <f>I53*R59</f>
        <v>0.14285714285714285</v>
      </c>
      <c r="AB53" s="48">
        <f>SUM(U53:AA53)</f>
        <v>0.99999999999999978</v>
      </c>
      <c r="AC53" s="48">
        <f t="shared" ref="AC53:AC59" si="47">AB53/R53</f>
        <v>6.9999999999999991</v>
      </c>
    </row>
    <row r="54" spans="1:29" s="3" customFormat="1" ht="16.5" customHeight="1" x14ac:dyDescent="0.2">
      <c r="A54" s="242">
        <v>2</v>
      </c>
      <c r="B54" s="93" t="str">
        <f t="shared" ref="B54:B59" si="48">B5</f>
        <v>Child 7 Needs 2</v>
      </c>
      <c r="C54" s="98">
        <f>1/D53</f>
        <v>1</v>
      </c>
      <c r="D54" s="99">
        <v>1</v>
      </c>
      <c r="E54" s="104">
        <v>1</v>
      </c>
      <c r="F54" s="104">
        <v>1</v>
      </c>
      <c r="G54" s="104">
        <v>1</v>
      </c>
      <c r="H54" s="104">
        <v>1</v>
      </c>
      <c r="I54" s="104">
        <v>1</v>
      </c>
      <c r="J54" s="105">
        <f t="shared" ref="J54:P54" si="49">C54/C60</f>
        <v>0.14285714285714285</v>
      </c>
      <c r="K54" s="106">
        <f t="shared" si="49"/>
        <v>0.14285714285714285</v>
      </c>
      <c r="L54" s="106">
        <f t="shared" si="49"/>
        <v>0.14285714285714285</v>
      </c>
      <c r="M54" s="106">
        <f t="shared" si="49"/>
        <v>0.14285714285714285</v>
      </c>
      <c r="N54" s="106">
        <f t="shared" si="49"/>
        <v>0.14285714285714285</v>
      </c>
      <c r="O54" s="106">
        <f t="shared" si="49"/>
        <v>0.14285714285714285</v>
      </c>
      <c r="P54" s="106">
        <f t="shared" si="49"/>
        <v>0.14285714285714285</v>
      </c>
      <c r="Q54" s="105">
        <f t="shared" si="45"/>
        <v>0.99999999999999978</v>
      </c>
      <c r="R54" s="107">
        <f t="shared" si="46"/>
        <v>0.14285714285714285</v>
      </c>
      <c r="S54" s="103"/>
      <c r="T54" s="103"/>
      <c r="U54" s="48">
        <f>C54*R53</f>
        <v>0.14285714285714285</v>
      </c>
      <c r="V54" s="48">
        <f>D54*R54</f>
        <v>0.14285714285714285</v>
      </c>
      <c r="W54" s="48">
        <f>E54*R55</f>
        <v>0.14285714285714285</v>
      </c>
      <c r="X54" s="48">
        <f>F54*R56</f>
        <v>0.14285714285714285</v>
      </c>
      <c r="Y54" s="48">
        <f>G54*R57</f>
        <v>0.14285714285714285</v>
      </c>
      <c r="Z54" s="48">
        <f>H54*R58</f>
        <v>0.14285714285714285</v>
      </c>
      <c r="AA54" s="48">
        <f>I54*R59</f>
        <v>0.14285714285714285</v>
      </c>
      <c r="AB54" s="48">
        <f t="shared" ref="AB54:AB59" si="50">SUM(U54:AA54)</f>
        <v>0.99999999999999978</v>
      </c>
      <c r="AC54" s="48">
        <f t="shared" si="47"/>
        <v>6.9999999999999991</v>
      </c>
    </row>
    <row r="55" spans="1:29" s="3" customFormat="1" ht="16.5" customHeight="1" x14ac:dyDescent="0.2">
      <c r="A55" s="242">
        <v>3</v>
      </c>
      <c r="B55" s="93" t="str">
        <f t="shared" si="48"/>
        <v>Child 7 Needs 3</v>
      </c>
      <c r="C55" s="98">
        <f>1/E53</f>
        <v>1</v>
      </c>
      <c r="D55" s="99">
        <f>1/E54</f>
        <v>1</v>
      </c>
      <c r="E55" s="99">
        <v>1</v>
      </c>
      <c r="F55" s="104">
        <v>1</v>
      </c>
      <c r="G55" s="104">
        <v>1</v>
      </c>
      <c r="H55" s="104">
        <v>1</v>
      </c>
      <c r="I55" s="104">
        <v>1</v>
      </c>
      <c r="J55" s="105">
        <f t="shared" ref="J55:P55" si="51">C55/C60</f>
        <v>0.14285714285714285</v>
      </c>
      <c r="K55" s="106">
        <f t="shared" si="51"/>
        <v>0.14285714285714285</v>
      </c>
      <c r="L55" s="106">
        <f t="shared" si="51"/>
        <v>0.14285714285714285</v>
      </c>
      <c r="M55" s="106">
        <f t="shared" si="51"/>
        <v>0.14285714285714285</v>
      </c>
      <c r="N55" s="106">
        <f t="shared" si="51"/>
        <v>0.14285714285714285</v>
      </c>
      <c r="O55" s="106">
        <f t="shared" si="51"/>
        <v>0.14285714285714285</v>
      </c>
      <c r="P55" s="106">
        <f t="shared" si="51"/>
        <v>0.14285714285714285</v>
      </c>
      <c r="Q55" s="105">
        <f t="shared" si="45"/>
        <v>0.99999999999999978</v>
      </c>
      <c r="R55" s="107">
        <f t="shared" si="46"/>
        <v>0.14285714285714285</v>
      </c>
      <c r="S55" s="103"/>
      <c r="T55" s="103"/>
      <c r="U55" s="48">
        <f>C55*R53</f>
        <v>0.14285714285714285</v>
      </c>
      <c r="V55" s="48">
        <f>D55*R54</f>
        <v>0.14285714285714285</v>
      </c>
      <c r="W55" s="48">
        <f>E55*R55</f>
        <v>0.14285714285714285</v>
      </c>
      <c r="X55" s="48">
        <f>F55*R56</f>
        <v>0.14285714285714285</v>
      </c>
      <c r="Y55" s="48">
        <f>G55*R57</f>
        <v>0.14285714285714285</v>
      </c>
      <c r="Z55" s="48">
        <f>H55*R58</f>
        <v>0.14285714285714285</v>
      </c>
      <c r="AA55" s="48">
        <f>I55*R59</f>
        <v>0.14285714285714285</v>
      </c>
      <c r="AB55" s="48">
        <f t="shared" si="50"/>
        <v>0.99999999999999978</v>
      </c>
      <c r="AC55" s="48">
        <f t="shared" si="47"/>
        <v>6.9999999999999991</v>
      </c>
    </row>
    <row r="56" spans="1:29" s="3" customFormat="1" ht="16.5" customHeight="1" x14ac:dyDescent="0.2">
      <c r="A56" s="242">
        <v>4</v>
      </c>
      <c r="B56" s="93" t="str">
        <f t="shared" si="48"/>
        <v>Child 7 Needs 4</v>
      </c>
      <c r="C56" s="98">
        <f>1/F53</f>
        <v>1</v>
      </c>
      <c r="D56" s="99">
        <f>1/F54</f>
        <v>1</v>
      </c>
      <c r="E56" s="99">
        <f>1/F55</f>
        <v>1</v>
      </c>
      <c r="F56" s="99">
        <v>1</v>
      </c>
      <c r="G56" s="104">
        <v>1</v>
      </c>
      <c r="H56" s="104">
        <v>1</v>
      </c>
      <c r="I56" s="104">
        <v>1</v>
      </c>
      <c r="J56" s="105">
        <f t="shared" ref="J56:P56" si="52">C56/C60</f>
        <v>0.14285714285714285</v>
      </c>
      <c r="K56" s="106">
        <f t="shared" si="52"/>
        <v>0.14285714285714285</v>
      </c>
      <c r="L56" s="106">
        <f t="shared" si="52"/>
        <v>0.14285714285714285</v>
      </c>
      <c r="M56" s="106">
        <f t="shared" si="52"/>
        <v>0.14285714285714285</v>
      </c>
      <c r="N56" s="106">
        <f t="shared" si="52"/>
        <v>0.14285714285714285</v>
      </c>
      <c r="O56" s="106">
        <f t="shared" si="52"/>
        <v>0.14285714285714285</v>
      </c>
      <c r="P56" s="106">
        <f t="shared" si="52"/>
        <v>0.14285714285714285</v>
      </c>
      <c r="Q56" s="105">
        <f t="shared" si="45"/>
        <v>0.99999999999999978</v>
      </c>
      <c r="R56" s="107">
        <f t="shared" si="46"/>
        <v>0.14285714285714285</v>
      </c>
      <c r="S56" s="103"/>
      <c r="T56" s="103"/>
      <c r="U56" s="48">
        <f>C56*R53</f>
        <v>0.14285714285714285</v>
      </c>
      <c r="V56" s="48">
        <f>D56*R54</f>
        <v>0.14285714285714285</v>
      </c>
      <c r="W56" s="48">
        <f>E56*R55</f>
        <v>0.14285714285714285</v>
      </c>
      <c r="X56" s="48">
        <f>F56*R56</f>
        <v>0.14285714285714285</v>
      </c>
      <c r="Y56" s="48">
        <f>G56*R57</f>
        <v>0.14285714285714285</v>
      </c>
      <c r="Z56" s="48">
        <f>H56*R58</f>
        <v>0.14285714285714285</v>
      </c>
      <c r="AA56" s="48">
        <f>I56*R59</f>
        <v>0.14285714285714285</v>
      </c>
      <c r="AB56" s="48">
        <f t="shared" si="50"/>
        <v>0.99999999999999978</v>
      </c>
      <c r="AC56" s="48">
        <f t="shared" si="47"/>
        <v>6.9999999999999991</v>
      </c>
    </row>
    <row r="57" spans="1:29" s="3" customFormat="1" ht="16.5" customHeight="1" x14ac:dyDescent="0.2">
      <c r="A57" s="242">
        <v>5</v>
      </c>
      <c r="B57" s="93" t="str">
        <f t="shared" si="48"/>
        <v>Child 7 Needs 5</v>
      </c>
      <c r="C57" s="98">
        <f>1/G53</f>
        <v>1</v>
      </c>
      <c r="D57" s="99">
        <f>1/G54</f>
        <v>1</v>
      </c>
      <c r="E57" s="99">
        <f>1/G55</f>
        <v>1</v>
      </c>
      <c r="F57" s="99">
        <f>1/G56</f>
        <v>1</v>
      </c>
      <c r="G57" s="99">
        <v>1</v>
      </c>
      <c r="H57" s="104">
        <v>1</v>
      </c>
      <c r="I57" s="104">
        <v>1</v>
      </c>
      <c r="J57" s="105">
        <f t="shared" ref="J57:P57" si="53">C57/C60</f>
        <v>0.14285714285714285</v>
      </c>
      <c r="K57" s="106">
        <f t="shared" si="53"/>
        <v>0.14285714285714285</v>
      </c>
      <c r="L57" s="106">
        <f t="shared" si="53"/>
        <v>0.14285714285714285</v>
      </c>
      <c r="M57" s="106">
        <f t="shared" si="53"/>
        <v>0.14285714285714285</v>
      </c>
      <c r="N57" s="106">
        <f t="shared" si="53"/>
        <v>0.14285714285714285</v>
      </c>
      <c r="O57" s="106">
        <f t="shared" si="53"/>
        <v>0.14285714285714285</v>
      </c>
      <c r="P57" s="106">
        <f t="shared" si="53"/>
        <v>0.14285714285714285</v>
      </c>
      <c r="Q57" s="105">
        <f t="shared" si="45"/>
        <v>0.99999999999999978</v>
      </c>
      <c r="R57" s="107">
        <f t="shared" si="46"/>
        <v>0.14285714285714285</v>
      </c>
      <c r="S57" s="103"/>
      <c r="T57" s="103"/>
      <c r="U57" s="48">
        <f>C57*R53</f>
        <v>0.14285714285714285</v>
      </c>
      <c r="V57" s="48">
        <f>D57*R54</f>
        <v>0.14285714285714285</v>
      </c>
      <c r="W57" s="48">
        <f>E57*R55</f>
        <v>0.14285714285714285</v>
      </c>
      <c r="X57" s="48">
        <f>F57*R56</f>
        <v>0.14285714285714285</v>
      </c>
      <c r="Y57" s="48">
        <f>G57*R57</f>
        <v>0.14285714285714285</v>
      </c>
      <c r="Z57" s="48">
        <f>H57*R58</f>
        <v>0.14285714285714285</v>
      </c>
      <c r="AA57" s="48">
        <f>I57*R59</f>
        <v>0.14285714285714285</v>
      </c>
      <c r="AB57" s="48">
        <f t="shared" si="50"/>
        <v>0.99999999999999978</v>
      </c>
      <c r="AC57" s="48">
        <f t="shared" si="47"/>
        <v>6.9999999999999991</v>
      </c>
    </row>
    <row r="58" spans="1:29" s="3" customFormat="1" ht="16.5" customHeight="1" x14ac:dyDescent="0.2">
      <c r="A58" s="242">
        <v>6</v>
      </c>
      <c r="B58" s="93" t="str">
        <f t="shared" si="48"/>
        <v>Child 7 Needs 6</v>
      </c>
      <c r="C58" s="98">
        <f>1/H53</f>
        <v>1</v>
      </c>
      <c r="D58" s="99">
        <f>1/H54</f>
        <v>1</v>
      </c>
      <c r="E58" s="99">
        <f>1/H55</f>
        <v>1</v>
      </c>
      <c r="F58" s="99">
        <f>1/H56</f>
        <v>1</v>
      </c>
      <c r="G58" s="99">
        <f>1/H57</f>
        <v>1</v>
      </c>
      <c r="H58" s="99">
        <v>1</v>
      </c>
      <c r="I58" s="104">
        <v>1</v>
      </c>
      <c r="J58" s="105">
        <f t="shared" ref="J58:P58" si="54">C58/C60</f>
        <v>0.14285714285714285</v>
      </c>
      <c r="K58" s="106">
        <f t="shared" si="54"/>
        <v>0.14285714285714285</v>
      </c>
      <c r="L58" s="106">
        <f t="shared" si="54"/>
        <v>0.14285714285714285</v>
      </c>
      <c r="M58" s="106">
        <f t="shared" si="54"/>
        <v>0.14285714285714285</v>
      </c>
      <c r="N58" s="106">
        <f t="shared" si="54"/>
        <v>0.14285714285714285</v>
      </c>
      <c r="O58" s="106">
        <f t="shared" si="54"/>
        <v>0.14285714285714285</v>
      </c>
      <c r="P58" s="106">
        <f t="shared" si="54"/>
        <v>0.14285714285714285</v>
      </c>
      <c r="Q58" s="105">
        <f t="shared" si="45"/>
        <v>0.99999999999999978</v>
      </c>
      <c r="R58" s="107">
        <f t="shared" si="46"/>
        <v>0.14285714285714285</v>
      </c>
      <c r="S58" s="103"/>
      <c r="T58" s="103"/>
      <c r="U58" s="48">
        <f>C58*R53</f>
        <v>0.14285714285714285</v>
      </c>
      <c r="V58" s="48">
        <f>D58*R54</f>
        <v>0.14285714285714285</v>
      </c>
      <c r="W58" s="48">
        <f>E58*R55</f>
        <v>0.14285714285714285</v>
      </c>
      <c r="X58" s="48">
        <f>F58*R56</f>
        <v>0.14285714285714285</v>
      </c>
      <c r="Y58" s="48">
        <f>G58*R57</f>
        <v>0.14285714285714285</v>
      </c>
      <c r="Z58" s="48">
        <f>H58*R58</f>
        <v>0.14285714285714285</v>
      </c>
      <c r="AA58" s="48">
        <f>I58*R59</f>
        <v>0.14285714285714285</v>
      </c>
      <c r="AB58" s="48">
        <f t="shared" si="50"/>
        <v>0.99999999999999978</v>
      </c>
      <c r="AC58" s="48">
        <f t="shared" si="47"/>
        <v>6.9999999999999991</v>
      </c>
    </row>
    <row r="59" spans="1:29" s="3" customFormat="1" ht="16.5" customHeight="1" thickBot="1" x14ac:dyDescent="0.25">
      <c r="A59" s="242">
        <v>7</v>
      </c>
      <c r="B59" s="93" t="str">
        <f t="shared" si="48"/>
        <v>Child 7 Needs 7</v>
      </c>
      <c r="C59" s="108">
        <f>1/I53</f>
        <v>1</v>
      </c>
      <c r="D59" s="99">
        <f>1/I54</f>
        <v>1</v>
      </c>
      <c r="E59" s="99">
        <f>1/I55</f>
        <v>1</v>
      </c>
      <c r="F59" s="99">
        <f>1/I56</f>
        <v>1</v>
      </c>
      <c r="G59" s="99">
        <f>1/I57</f>
        <v>1</v>
      </c>
      <c r="H59" s="109">
        <f>1/I58</f>
        <v>1</v>
      </c>
      <c r="I59" s="109">
        <v>1</v>
      </c>
      <c r="J59" s="100">
        <f t="shared" ref="J59:P59" si="55">C59/C60</f>
        <v>0.14285714285714285</v>
      </c>
      <c r="K59" s="110">
        <f t="shared" si="55"/>
        <v>0.14285714285714285</v>
      </c>
      <c r="L59" s="110">
        <f t="shared" si="55"/>
        <v>0.14285714285714285</v>
      </c>
      <c r="M59" s="110">
        <f t="shared" si="55"/>
        <v>0.14285714285714285</v>
      </c>
      <c r="N59" s="110">
        <f t="shared" si="55"/>
        <v>0.14285714285714285</v>
      </c>
      <c r="O59" s="110">
        <f t="shared" si="55"/>
        <v>0.14285714285714285</v>
      </c>
      <c r="P59" s="110">
        <f t="shared" si="55"/>
        <v>0.14285714285714285</v>
      </c>
      <c r="Q59" s="100">
        <f t="shared" si="45"/>
        <v>0.99999999999999978</v>
      </c>
      <c r="R59" s="101">
        <f t="shared" si="46"/>
        <v>0.14285714285714285</v>
      </c>
      <c r="S59" s="103"/>
      <c r="T59" s="103"/>
      <c r="U59" s="48">
        <f>C59*R53</f>
        <v>0.14285714285714285</v>
      </c>
      <c r="V59" s="48">
        <f>D59*R54</f>
        <v>0.14285714285714285</v>
      </c>
      <c r="W59" s="48">
        <f>E59*R55</f>
        <v>0.14285714285714285</v>
      </c>
      <c r="X59" s="48">
        <f>F59*R56</f>
        <v>0.14285714285714285</v>
      </c>
      <c r="Y59" s="48">
        <f>G59*R57</f>
        <v>0.14285714285714285</v>
      </c>
      <c r="Z59" s="48">
        <f>H59*R58</f>
        <v>0.14285714285714285</v>
      </c>
      <c r="AA59" s="48">
        <f>I59*R59</f>
        <v>0.14285714285714285</v>
      </c>
      <c r="AB59" s="48">
        <f t="shared" si="50"/>
        <v>0.99999999999999978</v>
      </c>
      <c r="AC59" s="48">
        <f t="shared" si="47"/>
        <v>6.9999999999999991</v>
      </c>
    </row>
    <row r="60" spans="1:29" s="3" customFormat="1" ht="16.5" customHeight="1" thickBot="1" x14ac:dyDescent="0.25">
      <c r="C60" s="111">
        <f t="shared" ref="C60:R60" si="56">SUM(C53:C59)</f>
        <v>7</v>
      </c>
      <c r="D60" s="112">
        <f t="shared" si="56"/>
        <v>7</v>
      </c>
      <c r="E60" s="112">
        <f t="shared" si="56"/>
        <v>7</v>
      </c>
      <c r="F60" s="112">
        <f t="shared" si="56"/>
        <v>7</v>
      </c>
      <c r="G60" s="112">
        <f t="shared" si="56"/>
        <v>7</v>
      </c>
      <c r="H60" s="112">
        <f t="shared" si="56"/>
        <v>7</v>
      </c>
      <c r="I60" s="113">
        <f t="shared" si="56"/>
        <v>7</v>
      </c>
      <c r="J60" s="25">
        <f t="shared" si="56"/>
        <v>0.99999999999999978</v>
      </c>
      <c r="K60" s="25">
        <f t="shared" si="56"/>
        <v>0.99999999999999978</v>
      </c>
      <c r="L60" s="25">
        <f t="shared" si="56"/>
        <v>0.99999999999999978</v>
      </c>
      <c r="M60" s="25">
        <f t="shared" si="56"/>
        <v>0.99999999999999978</v>
      </c>
      <c r="N60" s="25">
        <f t="shared" si="56"/>
        <v>0.99999999999999978</v>
      </c>
      <c r="O60" s="25">
        <f t="shared" si="56"/>
        <v>0.99999999999999978</v>
      </c>
      <c r="P60" s="25">
        <f t="shared" si="56"/>
        <v>0.99999999999999978</v>
      </c>
      <c r="Q60" s="48">
        <f t="shared" si="56"/>
        <v>6.9999999999999991</v>
      </c>
      <c r="R60" s="25">
        <f t="shared" si="56"/>
        <v>0.99999999999999978</v>
      </c>
      <c r="S60" s="103"/>
      <c r="T60" s="103"/>
      <c r="U60" s="103"/>
      <c r="V60" s="103"/>
      <c r="W60" s="103"/>
      <c r="X60" s="103"/>
      <c r="Y60" s="103"/>
      <c r="Z60" s="103"/>
      <c r="AA60" s="312" t="s">
        <v>21</v>
      </c>
      <c r="AB60" s="312"/>
      <c r="AC60" s="48">
        <f>AVERAGE(AC53:AC59)</f>
        <v>6.9999999999999991</v>
      </c>
    </row>
    <row r="61" spans="1:29" s="3" customFormat="1" ht="16.5" customHeight="1" thickBot="1" x14ac:dyDescent="0.25"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80" t="s">
        <v>7</v>
      </c>
      <c r="R61" s="114">
        <f>AC62</f>
        <v>-1.1214373986112691E-16</v>
      </c>
      <c r="S61" s="103"/>
      <c r="T61" s="103"/>
      <c r="U61" s="103"/>
      <c r="V61" s="103"/>
      <c r="W61" s="103"/>
      <c r="X61" s="103"/>
      <c r="Y61" s="103"/>
      <c r="Z61" s="103"/>
      <c r="AA61" s="313" t="s">
        <v>9</v>
      </c>
      <c r="AB61" s="313"/>
      <c r="AC61" s="48">
        <f>(AC60-Z$2)/(Z$2-1)</f>
        <v>-1.4802973661668753E-16</v>
      </c>
    </row>
    <row r="62" spans="1:29" s="3" customFormat="1" ht="16.5" customHeight="1" x14ac:dyDescent="0.2"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313" t="s">
        <v>10</v>
      </c>
      <c r="AB62" s="313"/>
      <c r="AC62" s="48">
        <f>AC61/Z$3</f>
        <v>-1.1214373986112691E-16</v>
      </c>
    </row>
    <row r="63" spans="1:29" ht="16" x14ac:dyDescent="0.2">
      <c r="B63" s="3"/>
    </row>
    <row r="64" spans="1:29" ht="16" x14ac:dyDescent="0.2">
      <c r="B64" s="3"/>
      <c r="C64" s="242">
        <v>1</v>
      </c>
      <c r="D64" s="242">
        <v>2</v>
      </c>
      <c r="E64" s="242">
        <v>3</v>
      </c>
      <c r="F64" s="242">
        <v>4</v>
      </c>
      <c r="G64" s="242">
        <v>5</v>
      </c>
      <c r="H64" s="242">
        <v>6</v>
      </c>
      <c r="I64" s="242">
        <v>7</v>
      </c>
    </row>
    <row r="65" spans="1:29" s="3" customFormat="1" ht="100" customHeight="1" thickBot="1" x14ac:dyDescent="0.25">
      <c r="B65" s="4" t="str">
        <f>'Customer Matrix'!$B$7</f>
        <v>Customer 4</v>
      </c>
      <c r="C65" s="92" t="str">
        <f>B66</f>
        <v>Child 7 Needs 1</v>
      </c>
      <c r="D65" s="92" t="str">
        <f>B67</f>
        <v>Child 7 Needs 2</v>
      </c>
      <c r="E65" s="92" t="str">
        <f>B68</f>
        <v>Child 7 Needs 3</v>
      </c>
      <c r="F65" s="92" t="str">
        <f>B69</f>
        <v>Child 7 Needs 4</v>
      </c>
      <c r="G65" s="92" t="str">
        <f>B70</f>
        <v>Child 7 Needs 5</v>
      </c>
      <c r="H65" s="92" t="str">
        <f>B71</f>
        <v>Child 7 Needs 6</v>
      </c>
      <c r="I65" s="92" t="str">
        <f>B72</f>
        <v>Child 7 Needs 7</v>
      </c>
      <c r="J65" s="299" t="s">
        <v>6</v>
      </c>
      <c r="K65" s="299"/>
      <c r="L65" s="299"/>
      <c r="M65" s="299"/>
      <c r="N65" s="299"/>
      <c r="O65" s="299"/>
      <c r="P65" s="299"/>
      <c r="Q65" s="6" t="s">
        <v>1</v>
      </c>
      <c r="R65" s="6" t="s">
        <v>2</v>
      </c>
      <c r="U65" s="54" t="str">
        <f t="shared" ref="U65:AA65" si="57">C65</f>
        <v>Child 7 Needs 1</v>
      </c>
      <c r="V65" s="54" t="str">
        <f t="shared" si="57"/>
        <v>Child 7 Needs 2</v>
      </c>
      <c r="W65" s="54" t="str">
        <f t="shared" si="57"/>
        <v>Child 7 Needs 3</v>
      </c>
      <c r="X65" s="54" t="str">
        <f t="shared" si="57"/>
        <v>Child 7 Needs 4</v>
      </c>
      <c r="Y65" s="54" t="str">
        <f t="shared" si="57"/>
        <v>Child 7 Needs 5</v>
      </c>
      <c r="Z65" s="54" t="str">
        <f t="shared" si="57"/>
        <v>Child 7 Needs 6</v>
      </c>
      <c r="AA65" s="54" t="str">
        <f t="shared" si="57"/>
        <v>Child 7 Needs 7</v>
      </c>
      <c r="AB65" s="56" t="s">
        <v>11</v>
      </c>
      <c r="AC65" s="56" t="s">
        <v>12</v>
      </c>
    </row>
    <row r="66" spans="1:29" s="3" customFormat="1" ht="16.5" customHeight="1" x14ac:dyDescent="0.2">
      <c r="A66" s="242">
        <v>1</v>
      </c>
      <c r="B66" s="93" t="str">
        <f>B4</f>
        <v>Child 7 Needs 1</v>
      </c>
      <c r="C66" s="98">
        <v>1</v>
      </c>
      <c r="D66" s="104">
        <v>1</v>
      </c>
      <c r="E66" s="104">
        <v>1</v>
      </c>
      <c r="F66" s="104">
        <v>1</v>
      </c>
      <c r="G66" s="104">
        <v>1</v>
      </c>
      <c r="H66" s="104">
        <v>1</v>
      </c>
      <c r="I66" s="104">
        <v>1</v>
      </c>
      <c r="J66" s="96">
        <f t="shared" ref="J66:P66" si="58">C66/C73</f>
        <v>0.14285714285714285</v>
      </c>
      <c r="K66" s="102">
        <f t="shared" si="58"/>
        <v>0.14285714285714285</v>
      </c>
      <c r="L66" s="102">
        <f t="shared" si="58"/>
        <v>0.14285714285714285</v>
      </c>
      <c r="M66" s="102">
        <f t="shared" si="58"/>
        <v>0.14285714285714285</v>
      </c>
      <c r="N66" s="102">
        <f t="shared" si="58"/>
        <v>0.14285714285714285</v>
      </c>
      <c r="O66" s="102">
        <f t="shared" si="58"/>
        <v>0.14285714285714285</v>
      </c>
      <c r="P66" s="102">
        <f t="shared" si="58"/>
        <v>0.14285714285714285</v>
      </c>
      <c r="Q66" s="96">
        <f t="shared" ref="Q66:Q72" si="59">SUM(J66:P66)</f>
        <v>0.99999999999999978</v>
      </c>
      <c r="R66" s="97">
        <f t="shared" ref="R66:R72" si="60">Q66/Q$34</f>
        <v>0.14285714285714285</v>
      </c>
      <c r="S66" s="103"/>
      <c r="T66" s="103"/>
      <c r="U66" s="48">
        <f>C66*R66</f>
        <v>0.14285714285714285</v>
      </c>
      <c r="V66" s="48">
        <f>D66*R67</f>
        <v>0.14285714285714285</v>
      </c>
      <c r="W66" s="48">
        <f>E66*R68</f>
        <v>0.14285714285714285</v>
      </c>
      <c r="X66" s="48">
        <f>F66*R69</f>
        <v>0.14285714285714285</v>
      </c>
      <c r="Y66" s="48">
        <f>G66*R70</f>
        <v>0.14285714285714285</v>
      </c>
      <c r="Z66" s="48">
        <f>H66*R71</f>
        <v>0.14285714285714285</v>
      </c>
      <c r="AA66" s="48">
        <f>I66*R72</f>
        <v>0.14285714285714285</v>
      </c>
      <c r="AB66" s="48">
        <f>SUM(U66:AA66)</f>
        <v>0.99999999999999978</v>
      </c>
      <c r="AC66" s="48">
        <f t="shared" ref="AC66:AC72" si="61">AB66/R66</f>
        <v>6.9999999999999991</v>
      </c>
    </row>
    <row r="67" spans="1:29" s="3" customFormat="1" ht="16.5" customHeight="1" x14ac:dyDescent="0.2">
      <c r="A67" s="242">
        <v>2</v>
      </c>
      <c r="B67" s="93" t="str">
        <f t="shared" ref="B67:B72" si="62">B5</f>
        <v>Child 7 Needs 2</v>
      </c>
      <c r="C67" s="98">
        <f>1/D66</f>
        <v>1</v>
      </c>
      <c r="D67" s="99">
        <v>1</v>
      </c>
      <c r="E67" s="104">
        <v>1</v>
      </c>
      <c r="F67" s="104">
        <v>1</v>
      </c>
      <c r="G67" s="104">
        <v>1</v>
      </c>
      <c r="H67" s="104">
        <v>1</v>
      </c>
      <c r="I67" s="104">
        <v>1</v>
      </c>
      <c r="J67" s="105">
        <f t="shared" ref="J67:P67" si="63">C67/C73</f>
        <v>0.14285714285714285</v>
      </c>
      <c r="K67" s="106">
        <f t="shared" si="63"/>
        <v>0.14285714285714285</v>
      </c>
      <c r="L67" s="106">
        <f t="shared" si="63"/>
        <v>0.14285714285714285</v>
      </c>
      <c r="M67" s="106">
        <f t="shared" si="63"/>
        <v>0.14285714285714285</v>
      </c>
      <c r="N67" s="106">
        <f t="shared" si="63"/>
        <v>0.14285714285714285</v>
      </c>
      <c r="O67" s="106">
        <f t="shared" si="63"/>
        <v>0.14285714285714285</v>
      </c>
      <c r="P67" s="106">
        <f t="shared" si="63"/>
        <v>0.14285714285714285</v>
      </c>
      <c r="Q67" s="105">
        <f t="shared" si="59"/>
        <v>0.99999999999999978</v>
      </c>
      <c r="R67" s="107">
        <f t="shared" si="60"/>
        <v>0.14285714285714285</v>
      </c>
      <c r="S67" s="103"/>
      <c r="T67" s="103"/>
      <c r="U67" s="48">
        <f>C67*R66</f>
        <v>0.14285714285714285</v>
      </c>
      <c r="V67" s="48">
        <f>D67*R67</f>
        <v>0.14285714285714285</v>
      </c>
      <c r="W67" s="48">
        <f>E67*R68</f>
        <v>0.14285714285714285</v>
      </c>
      <c r="X67" s="48">
        <f>F67*R69</f>
        <v>0.14285714285714285</v>
      </c>
      <c r="Y67" s="48">
        <f>G67*R70</f>
        <v>0.14285714285714285</v>
      </c>
      <c r="Z67" s="48">
        <f>H67*R71</f>
        <v>0.14285714285714285</v>
      </c>
      <c r="AA67" s="48">
        <f>I67*R72</f>
        <v>0.14285714285714285</v>
      </c>
      <c r="AB67" s="48">
        <f t="shared" ref="AB67:AB72" si="64">SUM(U67:AA67)</f>
        <v>0.99999999999999978</v>
      </c>
      <c r="AC67" s="48">
        <f t="shared" si="61"/>
        <v>6.9999999999999991</v>
      </c>
    </row>
    <row r="68" spans="1:29" s="3" customFormat="1" ht="16.5" customHeight="1" x14ac:dyDescent="0.2">
      <c r="A68" s="242">
        <v>3</v>
      </c>
      <c r="B68" s="93" t="str">
        <f t="shared" si="62"/>
        <v>Child 7 Needs 3</v>
      </c>
      <c r="C68" s="98">
        <f>1/E66</f>
        <v>1</v>
      </c>
      <c r="D68" s="99">
        <f>1/E67</f>
        <v>1</v>
      </c>
      <c r="E68" s="99">
        <v>1</v>
      </c>
      <c r="F68" s="104">
        <v>1</v>
      </c>
      <c r="G68" s="104">
        <v>1</v>
      </c>
      <c r="H68" s="104">
        <v>1</v>
      </c>
      <c r="I68" s="104">
        <v>1</v>
      </c>
      <c r="J68" s="105">
        <f t="shared" ref="J68:P68" si="65">C68/C73</f>
        <v>0.14285714285714285</v>
      </c>
      <c r="K68" s="106">
        <f t="shared" si="65"/>
        <v>0.14285714285714285</v>
      </c>
      <c r="L68" s="106">
        <f t="shared" si="65"/>
        <v>0.14285714285714285</v>
      </c>
      <c r="M68" s="106">
        <f t="shared" si="65"/>
        <v>0.14285714285714285</v>
      </c>
      <c r="N68" s="106">
        <f t="shared" si="65"/>
        <v>0.14285714285714285</v>
      </c>
      <c r="O68" s="106">
        <f t="shared" si="65"/>
        <v>0.14285714285714285</v>
      </c>
      <c r="P68" s="106">
        <f t="shared" si="65"/>
        <v>0.14285714285714285</v>
      </c>
      <c r="Q68" s="105">
        <f t="shared" si="59"/>
        <v>0.99999999999999978</v>
      </c>
      <c r="R68" s="107">
        <f t="shared" si="60"/>
        <v>0.14285714285714285</v>
      </c>
      <c r="S68" s="103"/>
      <c r="T68" s="103"/>
      <c r="U68" s="48">
        <f>C68*R66</f>
        <v>0.14285714285714285</v>
      </c>
      <c r="V68" s="48">
        <f>D68*R67</f>
        <v>0.14285714285714285</v>
      </c>
      <c r="W68" s="48">
        <f>E68*R68</f>
        <v>0.14285714285714285</v>
      </c>
      <c r="X68" s="48">
        <f>F68*R69</f>
        <v>0.14285714285714285</v>
      </c>
      <c r="Y68" s="48">
        <f>G68*R70</f>
        <v>0.14285714285714285</v>
      </c>
      <c r="Z68" s="48">
        <f>H68*R71</f>
        <v>0.14285714285714285</v>
      </c>
      <c r="AA68" s="48">
        <f>I68*R72</f>
        <v>0.14285714285714285</v>
      </c>
      <c r="AB68" s="48">
        <f t="shared" si="64"/>
        <v>0.99999999999999978</v>
      </c>
      <c r="AC68" s="48">
        <f t="shared" si="61"/>
        <v>6.9999999999999991</v>
      </c>
    </row>
    <row r="69" spans="1:29" s="3" customFormat="1" ht="16.5" customHeight="1" x14ac:dyDescent="0.2">
      <c r="A69" s="242">
        <v>4</v>
      </c>
      <c r="B69" s="93" t="str">
        <f t="shared" si="62"/>
        <v>Child 7 Needs 4</v>
      </c>
      <c r="C69" s="98">
        <f>1/F66</f>
        <v>1</v>
      </c>
      <c r="D69" s="99">
        <f>1/F67</f>
        <v>1</v>
      </c>
      <c r="E69" s="99">
        <f>1/F68</f>
        <v>1</v>
      </c>
      <c r="F69" s="99">
        <v>1</v>
      </c>
      <c r="G69" s="104">
        <v>1</v>
      </c>
      <c r="H69" s="104">
        <v>1</v>
      </c>
      <c r="I69" s="104">
        <v>1</v>
      </c>
      <c r="J69" s="105">
        <f t="shared" ref="J69:P69" si="66">C69/C73</f>
        <v>0.14285714285714285</v>
      </c>
      <c r="K69" s="106">
        <f t="shared" si="66"/>
        <v>0.14285714285714285</v>
      </c>
      <c r="L69" s="106">
        <f t="shared" si="66"/>
        <v>0.14285714285714285</v>
      </c>
      <c r="M69" s="106">
        <f t="shared" si="66"/>
        <v>0.14285714285714285</v>
      </c>
      <c r="N69" s="106">
        <f t="shared" si="66"/>
        <v>0.14285714285714285</v>
      </c>
      <c r="O69" s="106">
        <f t="shared" si="66"/>
        <v>0.14285714285714285</v>
      </c>
      <c r="P69" s="106">
        <f t="shared" si="66"/>
        <v>0.14285714285714285</v>
      </c>
      <c r="Q69" s="105">
        <f t="shared" si="59"/>
        <v>0.99999999999999978</v>
      </c>
      <c r="R69" s="107">
        <f t="shared" si="60"/>
        <v>0.14285714285714285</v>
      </c>
      <c r="S69" s="103"/>
      <c r="T69" s="103"/>
      <c r="U69" s="48">
        <f>C69*R66</f>
        <v>0.14285714285714285</v>
      </c>
      <c r="V69" s="48">
        <f>D69*R67</f>
        <v>0.14285714285714285</v>
      </c>
      <c r="W69" s="48">
        <f>E69*R68</f>
        <v>0.14285714285714285</v>
      </c>
      <c r="X69" s="48">
        <f>F69*R69</f>
        <v>0.14285714285714285</v>
      </c>
      <c r="Y69" s="48">
        <f>G69*R70</f>
        <v>0.14285714285714285</v>
      </c>
      <c r="Z69" s="48">
        <f>H69*R71</f>
        <v>0.14285714285714285</v>
      </c>
      <c r="AA69" s="48">
        <f>I69*R72</f>
        <v>0.14285714285714285</v>
      </c>
      <c r="AB69" s="48">
        <f t="shared" si="64"/>
        <v>0.99999999999999978</v>
      </c>
      <c r="AC69" s="48">
        <f t="shared" si="61"/>
        <v>6.9999999999999991</v>
      </c>
    </row>
    <row r="70" spans="1:29" s="3" customFormat="1" ht="16.5" customHeight="1" x14ac:dyDescent="0.2">
      <c r="A70" s="242">
        <v>5</v>
      </c>
      <c r="B70" s="93" t="str">
        <f t="shared" si="62"/>
        <v>Child 7 Needs 5</v>
      </c>
      <c r="C70" s="98">
        <f>1/G66</f>
        <v>1</v>
      </c>
      <c r="D70" s="99">
        <f>1/G67</f>
        <v>1</v>
      </c>
      <c r="E70" s="99">
        <f>1/G68</f>
        <v>1</v>
      </c>
      <c r="F70" s="99">
        <f>1/G69</f>
        <v>1</v>
      </c>
      <c r="G70" s="99">
        <v>1</v>
      </c>
      <c r="H70" s="104">
        <v>1</v>
      </c>
      <c r="I70" s="104">
        <v>1</v>
      </c>
      <c r="J70" s="105">
        <f t="shared" ref="J70:P70" si="67">C70/C73</f>
        <v>0.14285714285714285</v>
      </c>
      <c r="K70" s="106">
        <f t="shared" si="67"/>
        <v>0.14285714285714285</v>
      </c>
      <c r="L70" s="106">
        <f t="shared" si="67"/>
        <v>0.14285714285714285</v>
      </c>
      <c r="M70" s="106">
        <f t="shared" si="67"/>
        <v>0.14285714285714285</v>
      </c>
      <c r="N70" s="106">
        <f t="shared" si="67"/>
        <v>0.14285714285714285</v>
      </c>
      <c r="O70" s="106">
        <f t="shared" si="67"/>
        <v>0.14285714285714285</v>
      </c>
      <c r="P70" s="106">
        <f t="shared" si="67"/>
        <v>0.14285714285714285</v>
      </c>
      <c r="Q70" s="105">
        <f t="shared" si="59"/>
        <v>0.99999999999999978</v>
      </c>
      <c r="R70" s="107">
        <f t="shared" si="60"/>
        <v>0.14285714285714285</v>
      </c>
      <c r="S70" s="103"/>
      <c r="T70" s="103"/>
      <c r="U70" s="48">
        <f>C70*R66</f>
        <v>0.14285714285714285</v>
      </c>
      <c r="V70" s="48">
        <f>D70*R67</f>
        <v>0.14285714285714285</v>
      </c>
      <c r="W70" s="48">
        <f>E70*R68</f>
        <v>0.14285714285714285</v>
      </c>
      <c r="X70" s="48">
        <f>F70*R69</f>
        <v>0.14285714285714285</v>
      </c>
      <c r="Y70" s="48">
        <f>G70*R70</f>
        <v>0.14285714285714285</v>
      </c>
      <c r="Z70" s="48">
        <f>H70*R71</f>
        <v>0.14285714285714285</v>
      </c>
      <c r="AA70" s="48">
        <f>I70*R72</f>
        <v>0.14285714285714285</v>
      </c>
      <c r="AB70" s="48">
        <f t="shared" si="64"/>
        <v>0.99999999999999978</v>
      </c>
      <c r="AC70" s="48">
        <f t="shared" si="61"/>
        <v>6.9999999999999991</v>
      </c>
    </row>
    <row r="71" spans="1:29" s="3" customFormat="1" ht="16.5" customHeight="1" x14ac:dyDescent="0.2">
      <c r="A71" s="242">
        <v>6</v>
      </c>
      <c r="B71" s="93" t="str">
        <f t="shared" si="62"/>
        <v>Child 7 Needs 6</v>
      </c>
      <c r="C71" s="98">
        <f>1/H66</f>
        <v>1</v>
      </c>
      <c r="D71" s="99">
        <f>1/H67</f>
        <v>1</v>
      </c>
      <c r="E71" s="99">
        <f>1/H68</f>
        <v>1</v>
      </c>
      <c r="F71" s="99">
        <f>1/H69</f>
        <v>1</v>
      </c>
      <c r="G71" s="99">
        <f>1/H70</f>
        <v>1</v>
      </c>
      <c r="H71" s="99">
        <v>1</v>
      </c>
      <c r="I71" s="104">
        <v>1</v>
      </c>
      <c r="J71" s="105">
        <f t="shared" ref="J71:P71" si="68">C71/C73</f>
        <v>0.14285714285714285</v>
      </c>
      <c r="K71" s="106">
        <f t="shared" si="68"/>
        <v>0.14285714285714285</v>
      </c>
      <c r="L71" s="106">
        <f t="shared" si="68"/>
        <v>0.14285714285714285</v>
      </c>
      <c r="M71" s="106">
        <f t="shared" si="68"/>
        <v>0.14285714285714285</v>
      </c>
      <c r="N71" s="106">
        <f t="shared" si="68"/>
        <v>0.14285714285714285</v>
      </c>
      <c r="O71" s="106">
        <f t="shared" si="68"/>
        <v>0.14285714285714285</v>
      </c>
      <c r="P71" s="106">
        <f t="shared" si="68"/>
        <v>0.14285714285714285</v>
      </c>
      <c r="Q71" s="105">
        <f t="shared" si="59"/>
        <v>0.99999999999999978</v>
      </c>
      <c r="R71" s="107">
        <f t="shared" si="60"/>
        <v>0.14285714285714285</v>
      </c>
      <c r="S71" s="103"/>
      <c r="T71" s="103"/>
      <c r="U71" s="48">
        <f>C71*R66</f>
        <v>0.14285714285714285</v>
      </c>
      <c r="V71" s="48">
        <f>D71*R67</f>
        <v>0.14285714285714285</v>
      </c>
      <c r="W71" s="48">
        <f>E71*R68</f>
        <v>0.14285714285714285</v>
      </c>
      <c r="X71" s="48">
        <f>F71*R69</f>
        <v>0.14285714285714285</v>
      </c>
      <c r="Y71" s="48">
        <f>G71*R70</f>
        <v>0.14285714285714285</v>
      </c>
      <c r="Z71" s="48">
        <f>H71*R71</f>
        <v>0.14285714285714285</v>
      </c>
      <c r="AA71" s="48">
        <f>I71*R72</f>
        <v>0.14285714285714285</v>
      </c>
      <c r="AB71" s="48">
        <f t="shared" si="64"/>
        <v>0.99999999999999978</v>
      </c>
      <c r="AC71" s="48">
        <f t="shared" si="61"/>
        <v>6.9999999999999991</v>
      </c>
    </row>
    <row r="72" spans="1:29" s="3" customFormat="1" ht="16.5" customHeight="1" thickBot="1" x14ac:dyDescent="0.25">
      <c r="A72" s="242">
        <v>7</v>
      </c>
      <c r="B72" s="93" t="str">
        <f t="shared" si="62"/>
        <v>Child 7 Needs 7</v>
      </c>
      <c r="C72" s="108">
        <f>1/I66</f>
        <v>1</v>
      </c>
      <c r="D72" s="99">
        <f>1/I67</f>
        <v>1</v>
      </c>
      <c r="E72" s="99">
        <f>1/I68</f>
        <v>1</v>
      </c>
      <c r="F72" s="99">
        <f>1/I69</f>
        <v>1</v>
      </c>
      <c r="G72" s="99">
        <f>1/I70</f>
        <v>1</v>
      </c>
      <c r="H72" s="109">
        <f>1/I71</f>
        <v>1</v>
      </c>
      <c r="I72" s="109">
        <v>1</v>
      </c>
      <c r="J72" s="100">
        <f t="shared" ref="J72:P72" si="69">C72/C73</f>
        <v>0.14285714285714285</v>
      </c>
      <c r="K72" s="110">
        <f t="shared" si="69"/>
        <v>0.14285714285714285</v>
      </c>
      <c r="L72" s="110">
        <f t="shared" si="69"/>
        <v>0.14285714285714285</v>
      </c>
      <c r="M72" s="110">
        <f t="shared" si="69"/>
        <v>0.14285714285714285</v>
      </c>
      <c r="N72" s="110">
        <f t="shared" si="69"/>
        <v>0.14285714285714285</v>
      </c>
      <c r="O72" s="110">
        <f t="shared" si="69"/>
        <v>0.14285714285714285</v>
      </c>
      <c r="P72" s="110">
        <f t="shared" si="69"/>
        <v>0.14285714285714285</v>
      </c>
      <c r="Q72" s="100">
        <f t="shared" si="59"/>
        <v>0.99999999999999978</v>
      </c>
      <c r="R72" s="101">
        <f t="shared" si="60"/>
        <v>0.14285714285714285</v>
      </c>
      <c r="S72" s="103"/>
      <c r="T72" s="103"/>
      <c r="U72" s="48">
        <f>C72*R66</f>
        <v>0.14285714285714285</v>
      </c>
      <c r="V72" s="48">
        <f>D72*R67</f>
        <v>0.14285714285714285</v>
      </c>
      <c r="W72" s="48">
        <f>E72*R68</f>
        <v>0.14285714285714285</v>
      </c>
      <c r="X72" s="48">
        <f>F72*R69</f>
        <v>0.14285714285714285</v>
      </c>
      <c r="Y72" s="48">
        <f>G72*R70</f>
        <v>0.14285714285714285</v>
      </c>
      <c r="Z72" s="48">
        <f>H72*R71</f>
        <v>0.14285714285714285</v>
      </c>
      <c r="AA72" s="48">
        <f>I72*R72</f>
        <v>0.14285714285714285</v>
      </c>
      <c r="AB72" s="48">
        <f t="shared" si="64"/>
        <v>0.99999999999999978</v>
      </c>
      <c r="AC72" s="48">
        <f t="shared" si="61"/>
        <v>6.9999999999999991</v>
      </c>
    </row>
    <row r="73" spans="1:29" s="3" customFormat="1" ht="16.5" customHeight="1" thickBot="1" x14ac:dyDescent="0.25">
      <c r="C73" s="111">
        <f t="shared" ref="C73:R73" si="70">SUM(C66:C72)</f>
        <v>7</v>
      </c>
      <c r="D73" s="112">
        <f t="shared" si="70"/>
        <v>7</v>
      </c>
      <c r="E73" s="112">
        <f t="shared" si="70"/>
        <v>7</v>
      </c>
      <c r="F73" s="112">
        <f t="shared" si="70"/>
        <v>7</v>
      </c>
      <c r="G73" s="112">
        <f t="shared" si="70"/>
        <v>7</v>
      </c>
      <c r="H73" s="112">
        <f t="shared" si="70"/>
        <v>7</v>
      </c>
      <c r="I73" s="113">
        <f t="shared" si="70"/>
        <v>7</v>
      </c>
      <c r="J73" s="25">
        <f t="shared" si="70"/>
        <v>0.99999999999999978</v>
      </c>
      <c r="K73" s="25">
        <f t="shared" si="70"/>
        <v>0.99999999999999978</v>
      </c>
      <c r="L73" s="25">
        <f t="shared" si="70"/>
        <v>0.99999999999999978</v>
      </c>
      <c r="M73" s="25">
        <f t="shared" si="70"/>
        <v>0.99999999999999978</v>
      </c>
      <c r="N73" s="25">
        <f t="shared" si="70"/>
        <v>0.99999999999999978</v>
      </c>
      <c r="O73" s="25">
        <f t="shared" si="70"/>
        <v>0.99999999999999978</v>
      </c>
      <c r="P73" s="25">
        <f t="shared" si="70"/>
        <v>0.99999999999999978</v>
      </c>
      <c r="Q73" s="48">
        <f t="shared" si="70"/>
        <v>6.9999999999999991</v>
      </c>
      <c r="R73" s="25">
        <f t="shared" si="70"/>
        <v>0.99999999999999978</v>
      </c>
      <c r="S73" s="103"/>
      <c r="T73" s="103"/>
      <c r="U73" s="103"/>
      <c r="V73" s="103"/>
      <c r="W73" s="103"/>
      <c r="X73" s="103"/>
      <c r="Y73" s="103"/>
      <c r="Z73" s="103"/>
      <c r="AA73" s="312" t="s">
        <v>21</v>
      </c>
      <c r="AB73" s="312"/>
      <c r="AC73" s="48">
        <f>AVERAGE(AC66:AC72)</f>
        <v>6.9999999999999991</v>
      </c>
    </row>
    <row r="74" spans="1:29" s="3" customFormat="1" ht="16.5" customHeight="1" thickBot="1" x14ac:dyDescent="0.25"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80" t="s">
        <v>7</v>
      </c>
      <c r="R74" s="114">
        <f>AC75</f>
        <v>-1.1214373986112691E-16</v>
      </c>
      <c r="S74" s="103"/>
      <c r="T74" s="103"/>
      <c r="U74" s="103"/>
      <c r="V74" s="103"/>
      <c r="W74" s="103"/>
      <c r="X74" s="103"/>
      <c r="Y74" s="103"/>
      <c r="Z74" s="103"/>
      <c r="AA74" s="313" t="s">
        <v>9</v>
      </c>
      <c r="AB74" s="313"/>
      <c r="AC74" s="48">
        <f>(AC73-Z$2)/(Z$2-1)</f>
        <v>-1.4802973661668753E-16</v>
      </c>
    </row>
    <row r="75" spans="1:29" s="3" customFormat="1" ht="16.5" customHeight="1" x14ac:dyDescent="0.2"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313" t="s">
        <v>10</v>
      </c>
      <c r="AB75" s="313"/>
      <c r="AC75" s="48">
        <f>AC74/Z$3</f>
        <v>-1.1214373986112691E-16</v>
      </c>
    </row>
    <row r="76" spans="1:29" ht="16" x14ac:dyDescent="0.2">
      <c r="B76" s="3"/>
    </row>
    <row r="77" spans="1:29" ht="16" x14ac:dyDescent="0.2">
      <c r="B77" s="3"/>
      <c r="C77" s="242">
        <v>1</v>
      </c>
      <c r="D77" s="242">
        <v>2</v>
      </c>
      <c r="E77" s="242">
        <v>3</v>
      </c>
      <c r="F77" s="242">
        <v>4</v>
      </c>
      <c r="G77" s="242">
        <v>5</v>
      </c>
      <c r="H77" s="242">
        <v>6</v>
      </c>
      <c r="I77" s="242">
        <v>7</v>
      </c>
    </row>
    <row r="78" spans="1:29" s="3" customFormat="1" ht="100" customHeight="1" thickBot="1" x14ac:dyDescent="0.25">
      <c r="B78" s="4" t="str">
        <f>'Customer Matrix'!$B$8</f>
        <v>Customer 5</v>
      </c>
      <c r="C78" s="92" t="str">
        <f>B79</f>
        <v>Child 7 Needs 1</v>
      </c>
      <c r="D78" s="92" t="str">
        <f>B80</f>
        <v>Child 7 Needs 2</v>
      </c>
      <c r="E78" s="92" t="str">
        <f>B81</f>
        <v>Child 7 Needs 3</v>
      </c>
      <c r="F78" s="92" t="str">
        <f>B82</f>
        <v>Child 7 Needs 4</v>
      </c>
      <c r="G78" s="92" t="str">
        <f>B83</f>
        <v>Child 7 Needs 5</v>
      </c>
      <c r="H78" s="92" t="str">
        <f>B84</f>
        <v>Child 7 Needs 6</v>
      </c>
      <c r="I78" s="92" t="str">
        <f>B85</f>
        <v>Child 7 Needs 7</v>
      </c>
      <c r="J78" s="299" t="s">
        <v>6</v>
      </c>
      <c r="K78" s="299"/>
      <c r="L78" s="299"/>
      <c r="M78" s="299"/>
      <c r="N78" s="299"/>
      <c r="O78" s="299"/>
      <c r="P78" s="299"/>
      <c r="Q78" s="6" t="s">
        <v>1</v>
      </c>
      <c r="R78" s="6" t="s">
        <v>2</v>
      </c>
      <c r="U78" s="54" t="str">
        <f t="shared" ref="U78:AA78" si="71">C78</f>
        <v>Child 7 Needs 1</v>
      </c>
      <c r="V78" s="54" t="str">
        <f t="shared" si="71"/>
        <v>Child 7 Needs 2</v>
      </c>
      <c r="W78" s="54" t="str">
        <f t="shared" si="71"/>
        <v>Child 7 Needs 3</v>
      </c>
      <c r="X78" s="54" t="str">
        <f t="shared" si="71"/>
        <v>Child 7 Needs 4</v>
      </c>
      <c r="Y78" s="54" t="str">
        <f t="shared" si="71"/>
        <v>Child 7 Needs 5</v>
      </c>
      <c r="Z78" s="54" t="str">
        <f t="shared" si="71"/>
        <v>Child 7 Needs 6</v>
      </c>
      <c r="AA78" s="54" t="str">
        <f t="shared" si="71"/>
        <v>Child 7 Needs 7</v>
      </c>
      <c r="AB78" s="56" t="s">
        <v>11</v>
      </c>
      <c r="AC78" s="56" t="s">
        <v>12</v>
      </c>
    </row>
    <row r="79" spans="1:29" s="3" customFormat="1" ht="16.5" customHeight="1" x14ac:dyDescent="0.2">
      <c r="A79" s="242">
        <v>1</v>
      </c>
      <c r="B79" s="93" t="str">
        <f>B4</f>
        <v>Child 7 Needs 1</v>
      </c>
      <c r="C79" s="98">
        <v>1</v>
      </c>
      <c r="D79" s="104">
        <v>1</v>
      </c>
      <c r="E79" s="104">
        <v>1</v>
      </c>
      <c r="F79" s="104">
        <v>1</v>
      </c>
      <c r="G79" s="104">
        <v>1</v>
      </c>
      <c r="H79" s="104">
        <v>1</v>
      </c>
      <c r="I79" s="104">
        <v>1</v>
      </c>
      <c r="J79" s="96">
        <f t="shared" ref="J79:P79" si="72">C79/C86</f>
        <v>0.14285714285714285</v>
      </c>
      <c r="K79" s="102">
        <f t="shared" si="72"/>
        <v>0.14285714285714285</v>
      </c>
      <c r="L79" s="102">
        <f t="shared" si="72"/>
        <v>0.14285714285714285</v>
      </c>
      <c r="M79" s="102">
        <f t="shared" si="72"/>
        <v>0.14285714285714285</v>
      </c>
      <c r="N79" s="102">
        <f t="shared" si="72"/>
        <v>0.14285714285714285</v>
      </c>
      <c r="O79" s="102">
        <f t="shared" si="72"/>
        <v>0.14285714285714285</v>
      </c>
      <c r="P79" s="102">
        <f t="shared" si="72"/>
        <v>0.14285714285714285</v>
      </c>
      <c r="Q79" s="96">
        <f t="shared" ref="Q79:Q85" si="73">SUM(J79:P79)</f>
        <v>0.99999999999999978</v>
      </c>
      <c r="R79" s="97">
        <f t="shared" ref="R79:R85" si="74">Q79/Q$34</f>
        <v>0.14285714285714285</v>
      </c>
      <c r="S79" s="103"/>
      <c r="T79" s="103"/>
      <c r="U79" s="48">
        <f>C79*R79</f>
        <v>0.14285714285714285</v>
      </c>
      <c r="V79" s="48">
        <f>D79*R80</f>
        <v>0.14285714285714285</v>
      </c>
      <c r="W79" s="48">
        <f>E79*R81</f>
        <v>0.14285714285714285</v>
      </c>
      <c r="X79" s="48">
        <f>F79*R82</f>
        <v>0.14285714285714285</v>
      </c>
      <c r="Y79" s="48">
        <f>G79*R83</f>
        <v>0.14285714285714285</v>
      </c>
      <c r="Z79" s="48">
        <f>H79*R84</f>
        <v>0.14285714285714285</v>
      </c>
      <c r="AA79" s="48">
        <f>I79*R85</f>
        <v>0.14285714285714285</v>
      </c>
      <c r="AB79" s="48">
        <f>SUM(U79:AA79)</f>
        <v>0.99999999999999978</v>
      </c>
      <c r="AC79" s="48">
        <f t="shared" ref="AC79:AC85" si="75">AB79/R79</f>
        <v>6.9999999999999991</v>
      </c>
    </row>
    <row r="80" spans="1:29" s="3" customFormat="1" ht="16.5" customHeight="1" x14ac:dyDescent="0.2">
      <c r="A80" s="242">
        <v>2</v>
      </c>
      <c r="B80" s="93" t="str">
        <f t="shared" ref="B80:B85" si="76">B5</f>
        <v>Child 7 Needs 2</v>
      </c>
      <c r="C80" s="98">
        <f>1/D79</f>
        <v>1</v>
      </c>
      <c r="D80" s="99">
        <v>1</v>
      </c>
      <c r="E80" s="104">
        <v>1</v>
      </c>
      <c r="F80" s="104">
        <v>1</v>
      </c>
      <c r="G80" s="104">
        <v>1</v>
      </c>
      <c r="H80" s="104">
        <v>1</v>
      </c>
      <c r="I80" s="104">
        <v>1</v>
      </c>
      <c r="J80" s="105">
        <f t="shared" ref="J80:P80" si="77">C80/C86</f>
        <v>0.14285714285714285</v>
      </c>
      <c r="K80" s="106">
        <f t="shared" si="77"/>
        <v>0.14285714285714285</v>
      </c>
      <c r="L80" s="106">
        <f t="shared" si="77"/>
        <v>0.14285714285714285</v>
      </c>
      <c r="M80" s="106">
        <f t="shared" si="77"/>
        <v>0.14285714285714285</v>
      </c>
      <c r="N80" s="106">
        <f t="shared" si="77"/>
        <v>0.14285714285714285</v>
      </c>
      <c r="O80" s="106">
        <f t="shared" si="77"/>
        <v>0.14285714285714285</v>
      </c>
      <c r="P80" s="106">
        <f t="shared" si="77"/>
        <v>0.14285714285714285</v>
      </c>
      <c r="Q80" s="105">
        <f t="shared" si="73"/>
        <v>0.99999999999999978</v>
      </c>
      <c r="R80" s="107">
        <f t="shared" si="74"/>
        <v>0.14285714285714285</v>
      </c>
      <c r="S80" s="103"/>
      <c r="T80" s="103"/>
      <c r="U80" s="48">
        <f>C80*R79</f>
        <v>0.14285714285714285</v>
      </c>
      <c r="V80" s="48">
        <f>D80*R80</f>
        <v>0.14285714285714285</v>
      </c>
      <c r="W80" s="48">
        <f>E80*R81</f>
        <v>0.14285714285714285</v>
      </c>
      <c r="X80" s="48">
        <f>F80*R82</f>
        <v>0.14285714285714285</v>
      </c>
      <c r="Y80" s="48">
        <f>G80*R83</f>
        <v>0.14285714285714285</v>
      </c>
      <c r="Z80" s="48">
        <f>H80*R84</f>
        <v>0.14285714285714285</v>
      </c>
      <c r="AA80" s="48">
        <f>I80*R85</f>
        <v>0.14285714285714285</v>
      </c>
      <c r="AB80" s="48">
        <f t="shared" ref="AB80:AB85" si="78">SUM(U80:AA80)</f>
        <v>0.99999999999999978</v>
      </c>
      <c r="AC80" s="48">
        <f t="shared" si="75"/>
        <v>6.9999999999999991</v>
      </c>
    </row>
    <row r="81" spans="1:29" s="3" customFormat="1" ht="16.5" customHeight="1" x14ac:dyDescent="0.2">
      <c r="A81" s="242">
        <v>3</v>
      </c>
      <c r="B81" s="93" t="str">
        <f t="shared" si="76"/>
        <v>Child 7 Needs 3</v>
      </c>
      <c r="C81" s="98">
        <f>1/E79</f>
        <v>1</v>
      </c>
      <c r="D81" s="99">
        <f>1/E80</f>
        <v>1</v>
      </c>
      <c r="E81" s="99">
        <v>1</v>
      </c>
      <c r="F81" s="104">
        <v>1</v>
      </c>
      <c r="G81" s="104">
        <v>1</v>
      </c>
      <c r="H81" s="104">
        <v>1</v>
      </c>
      <c r="I81" s="104">
        <v>1</v>
      </c>
      <c r="J81" s="105">
        <f t="shared" ref="J81:P81" si="79">C81/C86</f>
        <v>0.14285714285714285</v>
      </c>
      <c r="K81" s="106">
        <f t="shared" si="79"/>
        <v>0.14285714285714285</v>
      </c>
      <c r="L81" s="106">
        <f t="shared" si="79"/>
        <v>0.14285714285714285</v>
      </c>
      <c r="M81" s="106">
        <f t="shared" si="79"/>
        <v>0.14285714285714285</v>
      </c>
      <c r="N81" s="106">
        <f t="shared" si="79"/>
        <v>0.14285714285714285</v>
      </c>
      <c r="O81" s="106">
        <f t="shared" si="79"/>
        <v>0.14285714285714285</v>
      </c>
      <c r="P81" s="106">
        <f t="shared" si="79"/>
        <v>0.14285714285714285</v>
      </c>
      <c r="Q81" s="105">
        <f t="shared" si="73"/>
        <v>0.99999999999999978</v>
      </c>
      <c r="R81" s="107">
        <f t="shared" si="74"/>
        <v>0.14285714285714285</v>
      </c>
      <c r="S81" s="103"/>
      <c r="T81" s="103"/>
      <c r="U81" s="48">
        <f>C81*R79</f>
        <v>0.14285714285714285</v>
      </c>
      <c r="V81" s="48">
        <f>D81*R80</f>
        <v>0.14285714285714285</v>
      </c>
      <c r="W81" s="48">
        <f>E81*R81</f>
        <v>0.14285714285714285</v>
      </c>
      <c r="X81" s="48">
        <f>F81*R82</f>
        <v>0.14285714285714285</v>
      </c>
      <c r="Y81" s="48">
        <f>G81*R83</f>
        <v>0.14285714285714285</v>
      </c>
      <c r="Z81" s="48">
        <f>H81*R84</f>
        <v>0.14285714285714285</v>
      </c>
      <c r="AA81" s="48">
        <f>I81*R85</f>
        <v>0.14285714285714285</v>
      </c>
      <c r="AB81" s="48">
        <f t="shared" si="78"/>
        <v>0.99999999999999978</v>
      </c>
      <c r="AC81" s="48">
        <f t="shared" si="75"/>
        <v>6.9999999999999991</v>
      </c>
    </row>
    <row r="82" spans="1:29" s="3" customFormat="1" ht="16.5" customHeight="1" x14ac:dyDescent="0.2">
      <c r="A82" s="242">
        <v>4</v>
      </c>
      <c r="B82" s="93" t="str">
        <f t="shared" si="76"/>
        <v>Child 7 Needs 4</v>
      </c>
      <c r="C82" s="98">
        <f>1/F79</f>
        <v>1</v>
      </c>
      <c r="D82" s="99">
        <f>1/F80</f>
        <v>1</v>
      </c>
      <c r="E82" s="99">
        <f>1/F81</f>
        <v>1</v>
      </c>
      <c r="F82" s="99">
        <v>1</v>
      </c>
      <c r="G82" s="104">
        <v>1</v>
      </c>
      <c r="H82" s="104">
        <v>1</v>
      </c>
      <c r="I82" s="104">
        <v>1</v>
      </c>
      <c r="J82" s="105">
        <f t="shared" ref="J82:P82" si="80">C82/C86</f>
        <v>0.14285714285714285</v>
      </c>
      <c r="K82" s="106">
        <f t="shared" si="80"/>
        <v>0.14285714285714285</v>
      </c>
      <c r="L82" s="106">
        <f t="shared" si="80"/>
        <v>0.14285714285714285</v>
      </c>
      <c r="M82" s="106">
        <f t="shared" si="80"/>
        <v>0.14285714285714285</v>
      </c>
      <c r="N82" s="106">
        <f t="shared" si="80"/>
        <v>0.14285714285714285</v>
      </c>
      <c r="O82" s="106">
        <f t="shared" si="80"/>
        <v>0.14285714285714285</v>
      </c>
      <c r="P82" s="106">
        <f t="shared" si="80"/>
        <v>0.14285714285714285</v>
      </c>
      <c r="Q82" s="105">
        <f t="shared" si="73"/>
        <v>0.99999999999999978</v>
      </c>
      <c r="R82" s="107">
        <f t="shared" si="74"/>
        <v>0.14285714285714285</v>
      </c>
      <c r="S82" s="103"/>
      <c r="T82" s="103"/>
      <c r="U82" s="48">
        <f>C82*R79</f>
        <v>0.14285714285714285</v>
      </c>
      <c r="V82" s="48">
        <f>D82*R80</f>
        <v>0.14285714285714285</v>
      </c>
      <c r="W82" s="48">
        <f>E82*R81</f>
        <v>0.14285714285714285</v>
      </c>
      <c r="X82" s="48">
        <f>F82*R82</f>
        <v>0.14285714285714285</v>
      </c>
      <c r="Y82" s="48">
        <f>G82*R83</f>
        <v>0.14285714285714285</v>
      </c>
      <c r="Z82" s="48">
        <f>H82*R84</f>
        <v>0.14285714285714285</v>
      </c>
      <c r="AA82" s="48">
        <f>I82*R85</f>
        <v>0.14285714285714285</v>
      </c>
      <c r="AB82" s="48">
        <f t="shared" si="78"/>
        <v>0.99999999999999978</v>
      </c>
      <c r="AC82" s="48">
        <f t="shared" si="75"/>
        <v>6.9999999999999991</v>
      </c>
    </row>
    <row r="83" spans="1:29" s="3" customFormat="1" ht="16.5" customHeight="1" x14ac:dyDescent="0.2">
      <c r="A83" s="242">
        <v>5</v>
      </c>
      <c r="B83" s="93" t="str">
        <f t="shared" si="76"/>
        <v>Child 7 Needs 5</v>
      </c>
      <c r="C83" s="98">
        <f>1/G79</f>
        <v>1</v>
      </c>
      <c r="D83" s="99">
        <f>1/G80</f>
        <v>1</v>
      </c>
      <c r="E83" s="99">
        <f>1/G81</f>
        <v>1</v>
      </c>
      <c r="F83" s="99">
        <f>1/G82</f>
        <v>1</v>
      </c>
      <c r="G83" s="99">
        <v>1</v>
      </c>
      <c r="H83" s="104">
        <v>1</v>
      </c>
      <c r="I83" s="104">
        <v>1</v>
      </c>
      <c r="J83" s="105">
        <f t="shared" ref="J83:P83" si="81">C83/C86</f>
        <v>0.14285714285714285</v>
      </c>
      <c r="K83" s="106">
        <f t="shared" si="81"/>
        <v>0.14285714285714285</v>
      </c>
      <c r="L83" s="106">
        <f t="shared" si="81"/>
        <v>0.14285714285714285</v>
      </c>
      <c r="M83" s="106">
        <f t="shared" si="81"/>
        <v>0.14285714285714285</v>
      </c>
      <c r="N83" s="106">
        <f t="shared" si="81"/>
        <v>0.14285714285714285</v>
      </c>
      <c r="O83" s="106">
        <f t="shared" si="81"/>
        <v>0.14285714285714285</v>
      </c>
      <c r="P83" s="106">
        <f t="shared" si="81"/>
        <v>0.14285714285714285</v>
      </c>
      <c r="Q83" s="105">
        <f t="shared" si="73"/>
        <v>0.99999999999999978</v>
      </c>
      <c r="R83" s="107">
        <f t="shared" si="74"/>
        <v>0.14285714285714285</v>
      </c>
      <c r="S83" s="103"/>
      <c r="T83" s="103"/>
      <c r="U83" s="48">
        <f>C83*R79</f>
        <v>0.14285714285714285</v>
      </c>
      <c r="V83" s="48">
        <f>D83*R80</f>
        <v>0.14285714285714285</v>
      </c>
      <c r="W83" s="48">
        <f>E83*R81</f>
        <v>0.14285714285714285</v>
      </c>
      <c r="X83" s="48">
        <f>F83*R82</f>
        <v>0.14285714285714285</v>
      </c>
      <c r="Y83" s="48">
        <f>G83*R83</f>
        <v>0.14285714285714285</v>
      </c>
      <c r="Z83" s="48">
        <f>H83*R84</f>
        <v>0.14285714285714285</v>
      </c>
      <c r="AA83" s="48">
        <f>I83*R85</f>
        <v>0.14285714285714285</v>
      </c>
      <c r="AB83" s="48">
        <f t="shared" si="78"/>
        <v>0.99999999999999978</v>
      </c>
      <c r="AC83" s="48">
        <f t="shared" si="75"/>
        <v>6.9999999999999991</v>
      </c>
    </row>
    <row r="84" spans="1:29" s="3" customFormat="1" ht="16.5" customHeight="1" x14ac:dyDescent="0.2">
      <c r="A84" s="242">
        <v>6</v>
      </c>
      <c r="B84" s="93" t="str">
        <f t="shared" si="76"/>
        <v>Child 7 Needs 6</v>
      </c>
      <c r="C84" s="98">
        <f>1/H79</f>
        <v>1</v>
      </c>
      <c r="D84" s="99">
        <f>1/H80</f>
        <v>1</v>
      </c>
      <c r="E84" s="99">
        <f>1/H81</f>
        <v>1</v>
      </c>
      <c r="F84" s="99">
        <f>1/H82</f>
        <v>1</v>
      </c>
      <c r="G84" s="99">
        <f>1/H83</f>
        <v>1</v>
      </c>
      <c r="H84" s="99">
        <v>1</v>
      </c>
      <c r="I84" s="104">
        <v>1</v>
      </c>
      <c r="J84" s="105">
        <f t="shared" ref="J84:P84" si="82">C84/C86</f>
        <v>0.14285714285714285</v>
      </c>
      <c r="K84" s="106">
        <f t="shared" si="82"/>
        <v>0.14285714285714285</v>
      </c>
      <c r="L84" s="106">
        <f t="shared" si="82"/>
        <v>0.14285714285714285</v>
      </c>
      <c r="M84" s="106">
        <f t="shared" si="82"/>
        <v>0.14285714285714285</v>
      </c>
      <c r="N84" s="106">
        <f t="shared" si="82"/>
        <v>0.14285714285714285</v>
      </c>
      <c r="O84" s="106">
        <f t="shared" si="82"/>
        <v>0.14285714285714285</v>
      </c>
      <c r="P84" s="106">
        <f t="shared" si="82"/>
        <v>0.14285714285714285</v>
      </c>
      <c r="Q84" s="105">
        <f t="shared" si="73"/>
        <v>0.99999999999999978</v>
      </c>
      <c r="R84" s="107">
        <f t="shared" si="74"/>
        <v>0.14285714285714285</v>
      </c>
      <c r="S84" s="103"/>
      <c r="T84" s="103"/>
      <c r="U84" s="48">
        <f>C84*R79</f>
        <v>0.14285714285714285</v>
      </c>
      <c r="V84" s="48">
        <f>D84*R80</f>
        <v>0.14285714285714285</v>
      </c>
      <c r="W84" s="48">
        <f>E84*R81</f>
        <v>0.14285714285714285</v>
      </c>
      <c r="X84" s="48">
        <f>F84*R82</f>
        <v>0.14285714285714285</v>
      </c>
      <c r="Y84" s="48">
        <f>G84*R83</f>
        <v>0.14285714285714285</v>
      </c>
      <c r="Z84" s="48">
        <f>H84*R84</f>
        <v>0.14285714285714285</v>
      </c>
      <c r="AA84" s="48">
        <f>I84*R85</f>
        <v>0.14285714285714285</v>
      </c>
      <c r="AB84" s="48">
        <f t="shared" si="78"/>
        <v>0.99999999999999978</v>
      </c>
      <c r="AC84" s="48">
        <f t="shared" si="75"/>
        <v>6.9999999999999991</v>
      </c>
    </row>
    <row r="85" spans="1:29" s="3" customFormat="1" ht="16.5" customHeight="1" thickBot="1" x14ac:dyDescent="0.25">
      <c r="A85" s="242">
        <v>7</v>
      </c>
      <c r="B85" s="93" t="str">
        <f t="shared" si="76"/>
        <v>Child 7 Needs 7</v>
      </c>
      <c r="C85" s="108">
        <f>1/I79</f>
        <v>1</v>
      </c>
      <c r="D85" s="99">
        <f>1/I80</f>
        <v>1</v>
      </c>
      <c r="E85" s="99">
        <f>1/I81</f>
        <v>1</v>
      </c>
      <c r="F85" s="99">
        <f>1/I82</f>
        <v>1</v>
      </c>
      <c r="G85" s="99">
        <f>1/I83</f>
        <v>1</v>
      </c>
      <c r="H85" s="109">
        <f>1/I84</f>
        <v>1</v>
      </c>
      <c r="I85" s="109">
        <v>1</v>
      </c>
      <c r="J85" s="100">
        <f t="shared" ref="J85:P85" si="83">C85/C86</f>
        <v>0.14285714285714285</v>
      </c>
      <c r="K85" s="110">
        <f t="shared" si="83"/>
        <v>0.14285714285714285</v>
      </c>
      <c r="L85" s="110">
        <f t="shared" si="83"/>
        <v>0.14285714285714285</v>
      </c>
      <c r="M85" s="110">
        <f t="shared" si="83"/>
        <v>0.14285714285714285</v>
      </c>
      <c r="N85" s="110">
        <f t="shared" si="83"/>
        <v>0.14285714285714285</v>
      </c>
      <c r="O85" s="110">
        <f t="shared" si="83"/>
        <v>0.14285714285714285</v>
      </c>
      <c r="P85" s="110">
        <f t="shared" si="83"/>
        <v>0.14285714285714285</v>
      </c>
      <c r="Q85" s="100">
        <f t="shared" si="73"/>
        <v>0.99999999999999978</v>
      </c>
      <c r="R85" s="101">
        <f t="shared" si="74"/>
        <v>0.14285714285714285</v>
      </c>
      <c r="S85" s="103"/>
      <c r="T85" s="103"/>
      <c r="U85" s="48">
        <f>C85*R79</f>
        <v>0.14285714285714285</v>
      </c>
      <c r="V85" s="48">
        <f>D85*R80</f>
        <v>0.14285714285714285</v>
      </c>
      <c r="W85" s="48">
        <f>E85*R81</f>
        <v>0.14285714285714285</v>
      </c>
      <c r="X85" s="48">
        <f>F85*R82</f>
        <v>0.14285714285714285</v>
      </c>
      <c r="Y85" s="48">
        <f>G85*R83</f>
        <v>0.14285714285714285</v>
      </c>
      <c r="Z85" s="48">
        <f>H85*R84</f>
        <v>0.14285714285714285</v>
      </c>
      <c r="AA85" s="48">
        <f>I85*R85</f>
        <v>0.14285714285714285</v>
      </c>
      <c r="AB85" s="48">
        <f t="shared" si="78"/>
        <v>0.99999999999999978</v>
      </c>
      <c r="AC85" s="48">
        <f t="shared" si="75"/>
        <v>6.9999999999999991</v>
      </c>
    </row>
    <row r="86" spans="1:29" s="3" customFormat="1" ht="16.5" customHeight="1" thickBot="1" x14ac:dyDescent="0.25">
      <c r="C86" s="111">
        <f t="shared" ref="C86:R86" si="84">SUM(C79:C85)</f>
        <v>7</v>
      </c>
      <c r="D86" s="112">
        <f t="shared" si="84"/>
        <v>7</v>
      </c>
      <c r="E86" s="112">
        <f t="shared" si="84"/>
        <v>7</v>
      </c>
      <c r="F86" s="112">
        <f t="shared" si="84"/>
        <v>7</v>
      </c>
      <c r="G86" s="112">
        <f t="shared" si="84"/>
        <v>7</v>
      </c>
      <c r="H86" s="112">
        <f t="shared" si="84"/>
        <v>7</v>
      </c>
      <c r="I86" s="113">
        <f t="shared" si="84"/>
        <v>7</v>
      </c>
      <c r="J86" s="25">
        <f t="shared" si="84"/>
        <v>0.99999999999999978</v>
      </c>
      <c r="K86" s="25">
        <f t="shared" si="84"/>
        <v>0.99999999999999978</v>
      </c>
      <c r="L86" s="25">
        <f t="shared" si="84"/>
        <v>0.99999999999999978</v>
      </c>
      <c r="M86" s="25">
        <f t="shared" si="84"/>
        <v>0.99999999999999978</v>
      </c>
      <c r="N86" s="25">
        <f t="shared" si="84"/>
        <v>0.99999999999999978</v>
      </c>
      <c r="O86" s="25">
        <f t="shared" si="84"/>
        <v>0.99999999999999978</v>
      </c>
      <c r="P86" s="25">
        <f t="shared" si="84"/>
        <v>0.99999999999999978</v>
      </c>
      <c r="Q86" s="48">
        <f t="shared" si="84"/>
        <v>6.9999999999999991</v>
      </c>
      <c r="R86" s="25">
        <f t="shared" si="84"/>
        <v>0.99999999999999978</v>
      </c>
      <c r="S86" s="103"/>
      <c r="T86" s="103"/>
      <c r="U86" s="103"/>
      <c r="V86" s="103"/>
      <c r="W86" s="103"/>
      <c r="X86" s="103"/>
      <c r="Y86" s="103"/>
      <c r="Z86" s="103"/>
      <c r="AA86" s="312" t="s">
        <v>21</v>
      </c>
      <c r="AB86" s="312"/>
      <c r="AC86" s="48">
        <f>AVERAGE(AC79:AC85)</f>
        <v>6.9999999999999991</v>
      </c>
    </row>
    <row r="87" spans="1:29" s="3" customFormat="1" ht="16.5" customHeight="1" thickBot="1" x14ac:dyDescent="0.25"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80" t="s">
        <v>7</v>
      </c>
      <c r="R87" s="114">
        <f>AC88</f>
        <v>-1.1214373986112691E-16</v>
      </c>
      <c r="S87" s="103"/>
      <c r="T87" s="103"/>
      <c r="U87" s="103"/>
      <c r="V87" s="103"/>
      <c r="W87" s="103"/>
      <c r="X87" s="103"/>
      <c r="Y87" s="103"/>
      <c r="Z87" s="103"/>
      <c r="AA87" s="313" t="s">
        <v>9</v>
      </c>
      <c r="AB87" s="313"/>
      <c r="AC87" s="48">
        <f>(AC86-Z$2)/(Z$2-1)</f>
        <v>-1.4802973661668753E-16</v>
      </c>
    </row>
    <row r="88" spans="1:29" s="3" customFormat="1" ht="16.5" customHeight="1" x14ac:dyDescent="0.2"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313" t="s">
        <v>10</v>
      </c>
      <c r="AB88" s="313"/>
      <c r="AC88" s="48">
        <f>AC87/Z$3</f>
        <v>-1.1214373986112691E-16</v>
      </c>
    </row>
    <row r="89" spans="1:29" ht="16" x14ac:dyDescent="0.2">
      <c r="B89" s="3"/>
    </row>
    <row r="90" spans="1:29" ht="16" x14ac:dyDescent="0.2">
      <c r="B90" s="3"/>
      <c r="C90" s="242">
        <v>1</v>
      </c>
      <c r="D90" s="242">
        <v>2</v>
      </c>
      <c r="E90" s="242">
        <v>3</v>
      </c>
      <c r="F90" s="242">
        <v>4</v>
      </c>
      <c r="G90" s="242">
        <v>5</v>
      </c>
      <c r="H90" s="242">
        <v>6</v>
      </c>
      <c r="I90" s="242">
        <v>7</v>
      </c>
    </row>
    <row r="91" spans="1:29" s="3" customFormat="1" ht="100" customHeight="1" thickBot="1" x14ac:dyDescent="0.25">
      <c r="B91" s="4" t="str">
        <f>'Customer Matrix'!B9</f>
        <v>Customer 6</v>
      </c>
      <c r="C91" s="92" t="str">
        <f>B92</f>
        <v>Child 7 Needs 1</v>
      </c>
      <c r="D91" s="92" t="str">
        <f>B93</f>
        <v>Child 7 Needs 2</v>
      </c>
      <c r="E91" s="92" t="str">
        <f>B94</f>
        <v>Child 7 Needs 3</v>
      </c>
      <c r="F91" s="92" t="str">
        <f>B95</f>
        <v>Child 7 Needs 4</v>
      </c>
      <c r="G91" s="92" t="str">
        <f>B96</f>
        <v>Child 7 Needs 5</v>
      </c>
      <c r="H91" s="92" t="str">
        <f>B97</f>
        <v>Child 7 Needs 6</v>
      </c>
      <c r="I91" s="92" t="str">
        <f>B98</f>
        <v>Child 7 Needs 7</v>
      </c>
      <c r="J91" s="299" t="s">
        <v>6</v>
      </c>
      <c r="K91" s="299"/>
      <c r="L91" s="299"/>
      <c r="M91" s="299"/>
      <c r="N91" s="299"/>
      <c r="O91" s="299"/>
      <c r="P91" s="299"/>
      <c r="Q91" s="6" t="s">
        <v>1</v>
      </c>
      <c r="R91" s="6" t="s">
        <v>2</v>
      </c>
      <c r="U91" s="54" t="str">
        <f t="shared" ref="U91:AA91" si="85">C91</f>
        <v>Child 7 Needs 1</v>
      </c>
      <c r="V91" s="54" t="str">
        <f t="shared" si="85"/>
        <v>Child 7 Needs 2</v>
      </c>
      <c r="W91" s="54" t="str">
        <f t="shared" si="85"/>
        <v>Child 7 Needs 3</v>
      </c>
      <c r="X91" s="54" t="str">
        <f t="shared" si="85"/>
        <v>Child 7 Needs 4</v>
      </c>
      <c r="Y91" s="54" t="str">
        <f t="shared" si="85"/>
        <v>Child 7 Needs 5</v>
      </c>
      <c r="Z91" s="54" t="str">
        <f t="shared" si="85"/>
        <v>Child 7 Needs 6</v>
      </c>
      <c r="AA91" s="54" t="str">
        <f t="shared" si="85"/>
        <v>Child 7 Needs 7</v>
      </c>
      <c r="AB91" s="56" t="s">
        <v>11</v>
      </c>
      <c r="AC91" s="56" t="s">
        <v>12</v>
      </c>
    </row>
    <row r="92" spans="1:29" s="3" customFormat="1" ht="16.5" customHeight="1" x14ac:dyDescent="0.2">
      <c r="A92" s="242">
        <v>1</v>
      </c>
      <c r="B92" s="93" t="str">
        <f>B4</f>
        <v>Child 7 Needs 1</v>
      </c>
      <c r="C92" s="98">
        <v>1</v>
      </c>
      <c r="D92" s="104">
        <v>1</v>
      </c>
      <c r="E92" s="104">
        <v>1</v>
      </c>
      <c r="F92" s="104">
        <v>1</v>
      </c>
      <c r="G92" s="104">
        <v>1</v>
      </c>
      <c r="H92" s="104">
        <v>1</v>
      </c>
      <c r="I92" s="104">
        <v>1</v>
      </c>
      <c r="J92" s="96">
        <f t="shared" ref="J92:P92" si="86">C92/C99</f>
        <v>0.14285714285714285</v>
      </c>
      <c r="K92" s="102">
        <f t="shared" si="86"/>
        <v>0.14285714285714285</v>
      </c>
      <c r="L92" s="102">
        <f t="shared" si="86"/>
        <v>0.14285714285714285</v>
      </c>
      <c r="M92" s="102">
        <f t="shared" si="86"/>
        <v>0.14285714285714285</v>
      </c>
      <c r="N92" s="102">
        <f t="shared" si="86"/>
        <v>0.14285714285714285</v>
      </c>
      <c r="O92" s="102">
        <f t="shared" si="86"/>
        <v>0.14285714285714285</v>
      </c>
      <c r="P92" s="102">
        <f t="shared" si="86"/>
        <v>0.14285714285714285</v>
      </c>
      <c r="Q92" s="96">
        <f t="shared" ref="Q92:Q98" si="87">SUM(J92:P92)</f>
        <v>0.99999999999999978</v>
      </c>
      <c r="R92" s="97">
        <f t="shared" ref="R92:R98" si="88">Q92/Q$34</f>
        <v>0.14285714285714285</v>
      </c>
      <c r="S92" s="103"/>
      <c r="T92" s="103"/>
      <c r="U92" s="48">
        <f>C92*R92</f>
        <v>0.14285714285714285</v>
      </c>
      <c r="V92" s="48">
        <f>D92*R93</f>
        <v>0.14285714285714285</v>
      </c>
      <c r="W92" s="48">
        <f>E92*R94</f>
        <v>0.14285714285714285</v>
      </c>
      <c r="X92" s="48">
        <f>F92*R95</f>
        <v>0.14285714285714285</v>
      </c>
      <c r="Y92" s="48">
        <f>G92*R96</f>
        <v>0.14285714285714285</v>
      </c>
      <c r="Z92" s="48">
        <f>H92*R97</f>
        <v>0.14285714285714285</v>
      </c>
      <c r="AA92" s="48">
        <f>I92*R98</f>
        <v>0.14285714285714285</v>
      </c>
      <c r="AB92" s="48">
        <f>SUM(U92:AA92)</f>
        <v>0.99999999999999978</v>
      </c>
      <c r="AC92" s="48">
        <f t="shared" ref="AC92:AC98" si="89">AB92/R92</f>
        <v>6.9999999999999991</v>
      </c>
    </row>
    <row r="93" spans="1:29" s="3" customFormat="1" ht="16.5" customHeight="1" x14ac:dyDescent="0.2">
      <c r="A93" s="242">
        <v>2</v>
      </c>
      <c r="B93" s="93" t="str">
        <f t="shared" ref="B93:B98" si="90">B5</f>
        <v>Child 7 Needs 2</v>
      </c>
      <c r="C93" s="98">
        <f>1/D92</f>
        <v>1</v>
      </c>
      <c r="D93" s="99">
        <v>1</v>
      </c>
      <c r="E93" s="104">
        <v>1</v>
      </c>
      <c r="F93" s="104">
        <v>1</v>
      </c>
      <c r="G93" s="104">
        <v>1</v>
      </c>
      <c r="H93" s="104">
        <v>1</v>
      </c>
      <c r="I93" s="104">
        <v>1</v>
      </c>
      <c r="J93" s="105">
        <f t="shared" ref="J93:P93" si="91">C93/C99</f>
        <v>0.14285714285714285</v>
      </c>
      <c r="K93" s="106">
        <f t="shared" si="91"/>
        <v>0.14285714285714285</v>
      </c>
      <c r="L93" s="106">
        <f t="shared" si="91"/>
        <v>0.14285714285714285</v>
      </c>
      <c r="M93" s="106">
        <f t="shared" si="91"/>
        <v>0.14285714285714285</v>
      </c>
      <c r="N93" s="106">
        <f t="shared" si="91"/>
        <v>0.14285714285714285</v>
      </c>
      <c r="O93" s="106">
        <f t="shared" si="91"/>
        <v>0.14285714285714285</v>
      </c>
      <c r="P93" s="106">
        <f t="shared" si="91"/>
        <v>0.14285714285714285</v>
      </c>
      <c r="Q93" s="105">
        <f t="shared" si="87"/>
        <v>0.99999999999999978</v>
      </c>
      <c r="R93" s="107">
        <f t="shared" si="88"/>
        <v>0.14285714285714285</v>
      </c>
      <c r="S93" s="103"/>
      <c r="T93" s="103"/>
      <c r="U93" s="48">
        <f>C93*R92</f>
        <v>0.14285714285714285</v>
      </c>
      <c r="V93" s="48">
        <f>D93*R93</f>
        <v>0.14285714285714285</v>
      </c>
      <c r="W93" s="48">
        <f>E93*R94</f>
        <v>0.14285714285714285</v>
      </c>
      <c r="X93" s="48">
        <f>F93*R95</f>
        <v>0.14285714285714285</v>
      </c>
      <c r="Y93" s="48">
        <f>G93*R96</f>
        <v>0.14285714285714285</v>
      </c>
      <c r="Z93" s="48">
        <f>H93*R97</f>
        <v>0.14285714285714285</v>
      </c>
      <c r="AA93" s="48">
        <f>I93*R98</f>
        <v>0.14285714285714285</v>
      </c>
      <c r="AB93" s="48">
        <f t="shared" ref="AB93:AB98" si="92">SUM(U93:AA93)</f>
        <v>0.99999999999999978</v>
      </c>
      <c r="AC93" s="48">
        <f t="shared" si="89"/>
        <v>6.9999999999999991</v>
      </c>
    </row>
    <row r="94" spans="1:29" s="3" customFormat="1" ht="16.5" customHeight="1" x14ac:dyDescent="0.2">
      <c r="A94" s="242">
        <v>3</v>
      </c>
      <c r="B94" s="93" t="str">
        <f t="shared" si="90"/>
        <v>Child 7 Needs 3</v>
      </c>
      <c r="C94" s="98">
        <f>1/E92</f>
        <v>1</v>
      </c>
      <c r="D94" s="99">
        <f>1/E93</f>
        <v>1</v>
      </c>
      <c r="E94" s="99">
        <v>1</v>
      </c>
      <c r="F94" s="104">
        <v>1</v>
      </c>
      <c r="G94" s="104">
        <v>1</v>
      </c>
      <c r="H94" s="104">
        <v>1</v>
      </c>
      <c r="I94" s="104">
        <v>1</v>
      </c>
      <c r="J94" s="105">
        <f t="shared" ref="J94:P94" si="93">C94/C99</f>
        <v>0.14285714285714285</v>
      </c>
      <c r="K94" s="106">
        <f t="shared" si="93"/>
        <v>0.14285714285714285</v>
      </c>
      <c r="L94" s="106">
        <f t="shared" si="93"/>
        <v>0.14285714285714285</v>
      </c>
      <c r="M94" s="106">
        <f t="shared" si="93"/>
        <v>0.14285714285714285</v>
      </c>
      <c r="N94" s="106">
        <f t="shared" si="93"/>
        <v>0.14285714285714285</v>
      </c>
      <c r="O94" s="106">
        <f t="shared" si="93"/>
        <v>0.14285714285714285</v>
      </c>
      <c r="P94" s="106">
        <f t="shared" si="93"/>
        <v>0.14285714285714285</v>
      </c>
      <c r="Q94" s="105">
        <f t="shared" si="87"/>
        <v>0.99999999999999978</v>
      </c>
      <c r="R94" s="107">
        <f t="shared" si="88"/>
        <v>0.14285714285714285</v>
      </c>
      <c r="S94" s="103"/>
      <c r="T94" s="103"/>
      <c r="U94" s="48">
        <f>C94*R92</f>
        <v>0.14285714285714285</v>
      </c>
      <c r="V94" s="48">
        <f>D94*R93</f>
        <v>0.14285714285714285</v>
      </c>
      <c r="W94" s="48">
        <f>E94*R94</f>
        <v>0.14285714285714285</v>
      </c>
      <c r="X94" s="48">
        <f>F94*R95</f>
        <v>0.14285714285714285</v>
      </c>
      <c r="Y94" s="48">
        <f>G94*R96</f>
        <v>0.14285714285714285</v>
      </c>
      <c r="Z94" s="48">
        <f>H94*R97</f>
        <v>0.14285714285714285</v>
      </c>
      <c r="AA94" s="48">
        <f>I94*R98</f>
        <v>0.14285714285714285</v>
      </c>
      <c r="AB94" s="48">
        <f t="shared" si="92"/>
        <v>0.99999999999999978</v>
      </c>
      <c r="AC94" s="48">
        <f t="shared" si="89"/>
        <v>6.9999999999999991</v>
      </c>
    </row>
    <row r="95" spans="1:29" s="3" customFormat="1" ht="16.5" customHeight="1" x14ac:dyDescent="0.2">
      <c r="A95" s="242">
        <v>4</v>
      </c>
      <c r="B95" s="93" t="str">
        <f t="shared" si="90"/>
        <v>Child 7 Needs 4</v>
      </c>
      <c r="C95" s="98">
        <f>1/F92</f>
        <v>1</v>
      </c>
      <c r="D95" s="99">
        <f>1/F93</f>
        <v>1</v>
      </c>
      <c r="E95" s="99">
        <f>1/F94</f>
        <v>1</v>
      </c>
      <c r="F95" s="99">
        <v>1</v>
      </c>
      <c r="G95" s="104">
        <v>1</v>
      </c>
      <c r="H95" s="104">
        <v>1</v>
      </c>
      <c r="I95" s="104">
        <v>1</v>
      </c>
      <c r="J95" s="105">
        <f t="shared" ref="J95:P95" si="94">C95/C99</f>
        <v>0.14285714285714285</v>
      </c>
      <c r="K95" s="106">
        <f t="shared" si="94"/>
        <v>0.14285714285714285</v>
      </c>
      <c r="L95" s="106">
        <f t="shared" si="94"/>
        <v>0.14285714285714285</v>
      </c>
      <c r="M95" s="106">
        <f t="shared" si="94"/>
        <v>0.14285714285714285</v>
      </c>
      <c r="N95" s="106">
        <f t="shared" si="94"/>
        <v>0.14285714285714285</v>
      </c>
      <c r="O95" s="106">
        <f t="shared" si="94"/>
        <v>0.14285714285714285</v>
      </c>
      <c r="P95" s="106">
        <f t="shared" si="94"/>
        <v>0.14285714285714285</v>
      </c>
      <c r="Q95" s="105">
        <f t="shared" si="87"/>
        <v>0.99999999999999978</v>
      </c>
      <c r="R95" s="107">
        <f t="shared" si="88"/>
        <v>0.14285714285714285</v>
      </c>
      <c r="S95" s="103"/>
      <c r="T95" s="103"/>
      <c r="U95" s="48">
        <f>C95*R92</f>
        <v>0.14285714285714285</v>
      </c>
      <c r="V95" s="48">
        <f>D95*R93</f>
        <v>0.14285714285714285</v>
      </c>
      <c r="W95" s="48">
        <f>E95*R94</f>
        <v>0.14285714285714285</v>
      </c>
      <c r="X95" s="48">
        <f>F95*R95</f>
        <v>0.14285714285714285</v>
      </c>
      <c r="Y95" s="48">
        <f>G95*R96</f>
        <v>0.14285714285714285</v>
      </c>
      <c r="Z95" s="48">
        <f>H95*R97</f>
        <v>0.14285714285714285</v>
      </c>
      <c r="AA95" s="48">
        <f>I95*R98</f>
        <v>0.14285714285714285</v>
      </c>
      <c r="AB95" s="48">
        <f t="shared" si="92"/>
        <v>0.99999999999999978</v>
      </c>
      <c r="AC95" s="48">
        <f t="shared" si="89"/>
        <v>6.9999999999999991</v>
      </c>
    </row>
    <row r="96" spans="1:29" s="3" customFormat="1" ht="16.5" customHeight="1" x14ac:dyDescent="0.2">
      <c r="A96" s="242">
        <v>5</v>
      </c>
      <c r="B96" s="93" t="str">
        <f t="shared" si="90"/>
        <v>Child 7 Needs 5</v>
      </c>
      <c r="C96" s="98">
        <f>1/G92</f>
        <v>1</v>
      </c>
      <c r="D96" s="99">
        <f>1/G93</f>
        <v>1</v>
      </c>
      <c r="E96" s="99">
        <f>1/G94</f>
        <v>1</v>
      </c>
      <c r="F96" s="99">
        <f>1/G95</f>
        <v>1</v>
      </c>
      <c r="G96" s="99">
        <v>1</v>
      </c>
      <c r="H96" s="104">
        <v>1</v>
      </c>
      <c r="I96" s="104">
        <v>1</v>
      </c>
      <c r="J96" s="105">
        <f t="shared" ref="J96:P96" si="95">C96/C99</f>
        <v>0.14285714285714285</v>
      </c>
      <c r="K96" s="106">
        <f t="shared" si="95"/>
        <v>0.14285714285714285</v>
      </c>
      <c r="L96" s="106">
        <f t="shared" si="95"/>
        <v>0.14285714285714285</v>
      </c>
      <c r="M96" s="106">
        <f t="shared" si="95"/>
        <v>0.14285714285714285</v>
      </c>
      <c r="N96" s="106">
        <f t="shared" si="95"/>
        <v>0.14285714285714285</v>
      </c>
      <c r="O96" s="106">
        <f t="shared" si="95"/>
        <v>0.14285714285714285</v>
      </c>
      <c r="P96" s="106">
        <f t="shared" si="95"/>
        <v>0.14285714285714285</v>
      </c>
      <c r="Q96" s="105">
        <f t="shared" si="87"/>
        <v>0.99999999999999978</v>
      </c>
      <c r="R96" s="107">
        <f t="shared" si="88"/>
        <v>0.14285714285714285</v>
      </c>
      <c r="S96" s="103"/>
      <c r="T96" s="103"/>
      <c r="U96" s="48">
        <f>C96*R92</f>
        <v>0.14285714285714285</v>
      </c>
      <c r="V96" s="48">
        <f>D96*R93</f>
        <v>0.14285714285714285</v>
      </c>
      <c r="W96" s="48">
        <f>E96*R94</f>
        <v>0.14285714285714285</v>
      </c>
      <c r="X96" s="48">
        <f>F96*R95</f>
        <v>0.14285714285714285</v>
      </c>
      <c r="Y96" s="48">
        <f>G96*R96</f>
        <v>0.14285714285714285</v>
      </c>
      <c r="Z96" s="48">
        <f>H96*R97</f>
        <v>0.14285714285714285</v>
      </c>
      <c r="AA96" s="48">
        <f>I96*R98</f>
        <v>0.14285714285714285</v>
      </c>
      <c r="AB96" s="48">
        <f t="shared" si="92"/>
        <v>0.99999999999999978</v>
      </c>
      <c r="AC96" s="48">
        <f t="shared" si="89"/>
        <v>6.9999999999999991</v>
      </c>
    </row>
    <row r="97" spans="1:29" s="3" customFormat="1" ht="16.5" customHeight="1" x14ac:dyDescent="0.2">
      <c r="A97" s="242">
        <v>6</v>
      </c>
      <c r="B97" s="93" t="str">
        <f t="shared" si="90"/>
        <v>Child 7 Needs 6</v>
      </c>
      <c r="C97" s="98">
        <f>1/H92</f>
        <v>1</v>
      </c>
      <c r="D97" s="99">
        <f>1/H93</f>
        <v>1</v>
      </c>
      <c r="E97" s="99">
        <f>1/H94</f>
        <v>1</v>
      </c>
      <c r="F97" s="99">
        <f>1/H95</f>
        <v>1</v>
      </c>
      <c r="G97" s="99">
        <f>1/H96</f>
        <v>1</v>
      </c>
      <c r="H97" s="99">
        <v>1</v>
      </c>
      <c r="I97" s="104">
        <v>1</v>
      </c>
      <c r="J97" s="105">
        <f t="shared" ref="J97:P97" si="96">C97/C99</f>
        <v>0.14285714285714285</v>
      </c>
      <c r="K97" s="106">
        <f t="shared" si="96"/>
        <v>0.14285714285714285</v>
      </c>
      <c r="L97" s="106">
        <f t="shared" si="96"/>
        <v>0.14285714285714285</v>
      </c>
      <c r="M97" s="106">
        <f t="shared" si="96"/>
        <v>0.14285714285714285</v>
      </c>
      <c r="N97" s="106">
        <f t="shared" si="96"/>
        <v>0.14285714285714285</v>
      </c>
      <c r="O97" s="106">
        <f t="shared" si="96"/>
        <v>0.14285714285714285</v>
      </c>
      <c r="P97" s="106">
        <f t="shared" si="96"/>
        <v>0.14285714285714285</v>
      </c>
      <c r="Q97" s="105">
        <f t="shared" si="87"/>
        <v>0.99999999999999978</v>
      </c>
      <c r="R97" s="107">
        <f t="shared" si="88"/>
        <v>0.14285714285714285</v>
      </c>
      <c r="S97" s="103"/>
      <c r="T97" s="103"/>
      <c r="U97" s="48">
        <f>C97*R92</f>
        <v>0.14285714285714285</v>
      </c>
      <c r="V97" s="48">
        <f>D97*R93</f>
        <v>0.14285714285714285</v>
      </c>
      <c r="W97" s="48">
        <f>E97*R94</f>
        <v>0.14285714285714285</v>
      </c>
      <c r="X97" s="48">
        <f>F97*R95</f>
        <v>0.14285714285714285</v>
      </c>
      <c r="Y97" s="48">
        <f>G97*R96</f>
        <v>0.14285714285714285</v>
      </c>
      <c r="Z97" s="48">
        <f>H97*R97</f>
        <v>0.14285714285714285</v>
      </c>
      <c r="AA97" s="48">
        <f>I97*R98</f>
        <v>0.14285714285714285</v>
      </c>
      <c r="AB97" s="48">
        <f t="shared" si="92"/>
        <v>0.99999999999999978</v>
      </c>
      <c r="AC97" s="48">
        <f t="shared" si="89"/>
        <v>6.9999999999999991</v>
      </c>
    </row>
    <row r="98" spans="1:29" s="3" customFormat="1" ht="16.5" customHeight="1" thickBot="1" x14ac:dyDescent="0.25">
      <c r="A98" s="242">
        <v>7</v>
      </c>
      <c r="B98" s="93" t="str">
        <f t="shared" si="90"/>
        <v>Child 7 Needs 7</v>
      </c>
      <c r="C98" s="108">
        <f>1/I92</f>
        <v>1</v>
      </c>
      <c r="D98" s="99">
        <f>1/I93</f>
        <v>1</v>
      </c>
      <c r="E98" s="99">
        <f>1/I94</f>
        <v>1</v>
      </c>
      <c r="F98" s="99">
        <f>1/I95</f>
        <v>1</v>
      </c>
      <c r="G98" s="99">
        <f>1/I96</f>
        <v>1</v>
      </c>
      <c r="H98" s="109">
        <f>1/I97</f>
        <v>1</v>
      </c>
      <c r="I98" s="109">
        <v>1</v>
      </c>
      <c r="J98" s="100">
        <f t="shared" ref="J98:P98" si="97">C98/C99</f>
        <v>0.14285714285714285</v>
      </c>
      <c r="K98" s="110">
        <f t="shared" si="97"/>
        <v>0.14285714285714285</v>
      </c>
      <c r="L98" s="110">
        <f t="shared" si="97"/>
        <v>0.14285714285714285</v>
      </c>
      <c r="M98" s="110">
        <f t="shared" si="97"/>
        <v>0.14285714285714285</v>
      </c>
      <c r="N98" s="110">
        <f t="shared" si="97"/>
        <v>0.14285714285714285</v>
      </c>
      <c r="O98" s="110">
        <f t="shared" si="97"/>
        <v>0.14285714285714285</v>
      </c>
      <c r="P98" s="110">
        <f t="shared" si="97"/>
        <v>0.14285714285714285</v>
      </c>
      <c r="Q98" s="100">
        <f t="shared" si="87"/>
        <v>0.99999999999999978</v>
      </c>
      <c r="R98" s="101">
        <f t="shared" si="88"/>
        <v>0.14285714285714285</v>
      </c>
      <c r="S98" s="103"/>
      <c r="T98" s="103"/>
      <c r="U98" s="48">
        <f>C98*R92</f>
        <v>0.14285714285714285</v>
      </c>
      <c r="V98" s="48">
        <f>D98*R93</f>
        <v>0.14285714285714285</v>
      </c>
      <c r="W98" s="48">
        <f>E98*R94</f>
        <v>0.14285714285714285</v>
      </c>
      <c r="X98" s="48">
        <f>F98*R95</f>
        <v>0.14285714285714285</v>
      </c>
      <c r="Y98" s="48">
        <f>G98*R96</f>
        <v>0.14285714285714285</v>
      </c>
      <c r="Z98" s="48">
        <f>H98*R97</f>
        <v>0.14285714285714285</v>
      </c>
      <c r="AA98" s="48">
        <f>I98*R98</f>
        <v>0.14285714285714285</v>
      </c>
      <c r="AB98" s="48">
        <f t="shared" si="92"/>
        <v>0.99999999999999978</v>
      </c>
      <c r="AC98" s="48">
        <f t="shared" si="89"/>
        <v>6.9999999999999991</v>
      </c>
    </row>
    <row r="99" spans="1:29" s="3" customFormat="1" ht="16.5" customHeight="1" thickBot="1" x14ac:dyDescent="0.25">
      <c r="C99" s="111">
        <f t="shared" ref="C99:R99" si="98">SUM(C92:C98)</f>
        <v>7</v>
      </c>
      <c r="D99" s="112">
        <f t="shared" si="98"/>
        <v>7</v>
      </c>
      <c r="E99" s="112">
        <f t="shared" si="98"/>
        <v>7</v>
      </c>
      <c r="F99" s="112">
        <f t="shared" si="98"/>
        <v>7</v>
      </c>
      <c r="G99" s="112">
        <f t="shared" si="98"/>
        <v>7</v>
      </c>
      <c r="H99" s="112">
        <f t="shared" si="98"/>
        <v>7</v>
      </c>
      <c r="I99" s="113">
        <f t="shared" si="98"/>
        <v>7</v>
      </c>
      <c r="J99" s="25">
        <f t="shared" si="98"/>
        <v>0.99999999999999978</v>
      </c>
      <c r="K99" s="25">
        <f t="shared" si="98"/>
        <v>0.99999999999999978</v>
      </c>
      <c r="L99" s="25">
        <f t="shared" si="98"/>
        <v>0.99999999999999978</v>
      </c>
      <c r="M99" s="25">
        <f t="shared" si="98"/>
        <v>0.99999999999999978</v>
      </c>
      <c r="N99" s="25">
        <f t="shared" si="98"/>
        <v>0.99999999999999978</v>
      </c>
      <c r="O99" s="25">
        <f t="shared" si="98"/>
        <v>0.99999999999999978</v>
      </c>
      <c r="P99" s="25">
        <f t="shared" si="98"/>
        <v>0.99999999999999978</v>
      </c>
      <c r="Q99" s="48">
        <f t="shared" si="98"/>
        <v>6.9999999999999991</v>
      </c>
      <c r="R99" s="25">
        <f t="shared" si="98"/>
        <v>0.99999999999999978</v>
      </c>
      <c r="S99" s="103"/>
      <c r="T99" s="103"/>
      <c r="U99" s="103"/>
      <c r="V99" s="103"/>
      <c r="W99" s="103"/>
      <c r="X99" s="103"/>
      <c r="Y99" s="103"/>
      <c r="Z99" s="103"/>
      <c r="AA99" s="312" t="s">
        <v>21</v>
      </c>
      <c r="AB99" s="312"/>
      <c r="AC99" s="48">
        <f>AVERAGE(AC92:AC98)</f>
        <v>6.9999999999999991</v>
      </c>
    </row>
    <row r="100" spans="1:29" s="3" customFormat="1" ht="16.5" customHeight="1" thickBot="1" x14ac:dyDescent="0.25"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80" t="s">
        <v>7</v>
      </c>
      <c r="R100" s="114">
        <f>AC101</f>
        <v>-1.1214373986112691E-16</v>
      </c>
      <c r="S100" s="103"/>
      <c r="T100" s="103"/>
      <c r="U100" s="103"/>
      <c r="V100" s="103"/>
      <c r="W100" s="103"/>
      <c r="X100" s="103"/>
      <c r="Y100" s="103"/>
      <c r="Z100" s="103"/>
      <c r="AA100" s="313" t="s">
        <v>9</v>
      </c>
      <c r="AB100" s="313"/>
      <c r="AC100" s="48">
        <f>(AC99-Z$2)/(Z$2-1)</f>
        <v>-1.4802973661668753E-16</v>
      </c>
    </row>
    <row r="101" spans="1:29" s="3" customFormat="1" ht="16.5" customHeight="1" x14ac:dyDescent="0.2"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313" t="s">
        <v>10</v>
      </c>
      <c r="AB101" s="313"/>
      <c r="AC101" s="48">
        <f>AC100/Z$3</f>
        <v>-1.1214373986112691E-16</v>
      </c>
    </row>
    <row r="102" spans="1:29" ht="16" x14ac:dyDescent="0.2">
      <c r="B102" s="3"/>
    </row>
    <row r="103" spans="1:29" ht="16" x14ac:dyDescent="0.2">
      <c r="B103" s="3"/>
      <c r="C103" s="242">
        <v>1</v>
      </c>
      <c r="D103" s="242">
        <v>2</v>
      </c>
      <c r="E103" s="242">
        <v>3</v>
      </c>
      <c r="F103" s="242">
        <v>4</v>
      </c>
      <c r="G103" s="242">
        <v>5</v>
      </c>
      <c r="H103" s="242">
        <v>6</v>
      </c>
      <c r="I103" s="242">
        <v>7</v>
      </c>
    </row>
    <row r="104" spans="1:29" s="3" customFormat="1" ht="100" customHeight="1" thickBot="1" x14ac:dyDescent="0.25">
      <c r="B104" s="4" t="str">
        <f>'Customer Matrix'!B10</f>
        <v>Customer 7</v>
      </c>
      <c r="C104" s="92" t="str">
        <f>B105</f>
        <v>Child 7 Needs 1</v>
      </c>
      <c r="D104" s="92" t="str">
        <f>B106</f>
        <v>Child 7 Needs 2</v>
      </c>
      <c r="E104" s="92" t="str">
        <f>B107</f>
        <v>Child 7 Needs 3</v>
      </c>
      <c r="F104" s="92" t="str">
        <f>B108</f>
        <v>Child 7 Needs 4</v>
      </c>
      <c r="G104" s="92" t="str">
        <f>B109</f>
        <v>Child 7 Needs 5</v>
      </c>
      <c r="H104" s="92" t="str">
        <f>B110</f>
        <v>Child 7 Needs 6</v>
      </c>
      <c r="I104" s="92" t="str">
        <f>B111</f>
        <v>Child 7 Needs 7</v>
      </c>
      <c r="J104" s="299" t="s">
        <v>6</v>
      </c>
      <c r="K104" s="299"/>
      <c r="L104" s="299"/>
      <c r="M104" s="299"/>
      <c r="N104" s="299"/>
      <c r="O104" s="299"/>
      <c r="P104" s="299"/>
      <c r="Q104" s="6" t="s">
        <v>1</v>
      </c>
      <c r="R104" s="6" t="s">
        <v>2</v>
      </c>
      <c r="U104" s="54" t="str">
        <f t="shared" ref="U104:AA104" si="99">C104</f>
        <v>Child 7 Needs 1</v>
      </c>
      <c r="V104" s="54" t="str">
        <f t="shared" si="99"/>
        <v>Child 7 Needs 2</v>
      </c>
      <c r="W104" s="54" t="str">
        <f t="shared" si="99"/>
        <v>Child 7 Needs 3</v>
      </c>
      <c r="X104" s="54" t="str">
        <f t="shared" si="99"/>
        <v>Child 7 Needs 4</v>
      </c>
      <c r="Y104" s="54" t="str">
        <f t="shared" si="99"/>
        <v>Child 7 Needs 5</v>
      </c>
      <c r="Z104" s="54" t="str">
        <f t="shared" si="99"/>
        <v>Child 7 Needs 6</v>
      </c>
      <c r="AA104" s="54" t="str">
        <f t="shared" si="99"/>
        <v>Child 7 Needs 7</v>
      </c>
      <c r="AB104" s="56" t="s">
        <v>11</v>
      </c>
      <c r="AC104" s="56" t="s">
        <v>12</v>
      </c>
    </row>
    <row r="105" spans="1:29" s="3" customFormat="1" ht="16.5" customHeight="1" x14ac:dyDescent="0.2">
      <c r="A105" s="242">
        <v>1</v>
      </c>
      <c r="B105" s="241" t="str">
        <f>B4</f>
        <v>Child 7 Needs 1</v>
      </c>
      <c r="C105" s="98">
        <v>1</v>
      </c>
      <c r="D105" s="104">
        <v>1</v>
      </c>
      <c r="E105" s="104">
        <v>1</v>
      </c>
      <c r="F105" s="104">
        <v>1</v>
      </c>
      <c r="G105" s="104">
        <v>1</v>
      </c>
      <c r="H105" s="104">
        <v>1</v>
      </c>
      <c r="I105" s="104">
        <v>1</v>
      </c>
      <c r="J105" s="96">
        <f t="shared" ref="J105:P105" si="100">C105/C112</f>
        <v>0.14285714285714285</v>
      </c>
      <c r="K105" s="102">
        <f t="shared" si="100"/>
        <v>0.14285714285714285</v>
      </c>
      <c r="L105" s="102">
        <f t="shared" si="100"/>
        <v>0.14285714285714285</v>
      </c>
      <c r="M105" s="102">
        <f t="shared" si="100"/>
        <v>0.14285714285714285</v>
      </c>
      <c r="N105" s="102">
        <f t="shared" si="100"/>
        <v>0.14285714285714285</v>
      </c>
      <c r="O105" s="102">
        <f t="shared" si="100"/>
        <v>0.14285714285714285</v>
      </c>
      <c r="P105" s="102">
        <f t="shared" si="100"/>
        <v>0.14285714285714285</v>
      </c>
      <c r="Q105" s="96">
        <f t="shared" ref="Q105:Q111" si="101">SUM(J105:P105)</f>
        <v>0.99999999999999978</v>
      </c>
      <c r="R105" s="97">
        <f t="shared" ref="R105:R111" si="102">Q105/Q$34</f>
        <v>0.14285714285714285</v>
      </c>
      <c r="S105" s="103"/>
      <c r="T105" s="103"/>
      <c r="U105" s="48">
        <f>C105*R105</f>
        <v>0.14285714285714285</v>
      </c>
      <c r="V105" s="48">
        <f>D105*R106</f>
        <v>0.14285714285714285</v>
      </c>
      <c r="W105" s="48">
        <f>E105*R107</f>
        <v>0.14285714285714285</v>
      </c>
      <c r="X105" s="48">
        <f>F105*R108</f>
        <v>0.14285714285714285</v>
      </c>
      <c r="Y105" s="48">
        <f>G105*R109</f>
        <v>0.14285714285714285</v>
      </c>
      <c r="Z105" s="48">
        <f>H105*R110</f>
        <v>0.14285714285714285</v>
      </c>
      <c r="AA105" s="48">
        <f>I105*R111</f>
        <v>0.14285714285714285</v>
      </c>
      <c r="AB105" s="48">
        <f>SUM(U105:AA105)</f>
        <v>0.99999999999999978</v>
      </c>
      <c r="AC105" s="48">
        <f t="shared" ref="AC105:AC111" si="103">AB105/R105</f>
        <v>6.9999999999999991</v>
      </c>
    </row>
    <row r="106" spans="1:29" s="3" customFormat="1" ht="16.5" customHeight="1" x14ac:dyDescent="0.2">
      <c r="A106" s="242">
        <v>2</v>
      </c>
      <c r="B106" s="241" t="str">
        <f t="shared" ref="B106:B111" si="104">B5</f>
        <v>Child 7 Needs 2</v>
      </c>
      <c r="C106" s="98">
        <f>1/D105</f>
        <v>1</v>
      </c>
      <c r="D106" s="99">
        <v>1</v>
      </c>
      <c r="E106" s="104">
        <v>1</v>
      </c>
      <c r="F106" s="104">
        <v>1</v>
      </c>
      <c r="G106" s="104">
        <v>1</v>
      </c>
      <c r="H106" s="104">
        <v>1</v>
      </c>
      <c r="I106" s="104">
        <v>1</v>
      </c>
      <c r="J106" s="105">
        <f t="shared" ref="J106:P106" si="105">C106/C112</f>
        <v>0.14285714285714285</v>
      </c>
      <c r="K106" s="106">
        <f t="shared" si="105"/>
        <v>0.14285714285714285</v>
      </c>
      <c r="L106" s="106">
        <f t="shared" si="105"/>
        <v>0.14285714285714285</v>
      </c>
      <c r="M106" s="106">
        <f t="shared" si="105"/>
        <v>0.14285714285714285</v>
      </c>
      <c r="N106" s="106">
        <f t="shared" si="105"/>
        <v>0.14285714285714285</v>
      </c>
      <c r="O106" s="106">
        <f t="shared" si="105"/>
        <v>0.14285714285714285</v>
      </c>
      <c r="P106" s="106">
        <f t="shared" si="105"/>
        <v>0.14285714285714285</v>
      </c>
      <c r="Q106" s="105">
        <f t="shared" si="101"/>
        <v>0.99999999999999978</v>
      </c>
      <c r="R106" s="107">
        <f t="shared" si="102"/>
        <v>0.14285714285714285</v>
      </c>
      <c r="S106" s="103"/>
      <c r="T106" s="103"/>
      <c r="U106" s="48">
        <f>C106*R105</f>
        <v>0.14285714285714285</v>
      </c>
      <c r="V106" s="48">
        <f>D106*R106</f>
        <v>0.14285714285714285</v>
      </c>
      <c r="W106" s="48">
        <f>E106*R107</f>
        <v>0.14285714285714285</v>
      </c>
      <c r="X106" s="48">
        <f>F106*R108</f>
        <v>0.14285714285714285</v>
      </c>
      <c r="Y106" s="48">
        <f>G106*R109</f>
        <v>0.14285714285714285</v>
      </c>
      <c r="Z106" s="48">
        <f>H106*R110</f>
        <v>0.14285714285714285</v>
      </c>
      <c r="AA106" s="48">
        <f>I106*R111</f>
        <v>0.14285714285714285</v>
      </c>
      <c r="AB106" s="48">
        <f t="shared" ref="AB106:AB111" si="106">SUM(U106:AA106)</f>
        <v>0.99999999999999978</v>
      </c>
      <c r="AC106" s="48">
        <f t="shared" si="103"/>
        <v>6.9999999999999991</v>
      </c>
    </row>
    <row r="107" spans="1:29" s="3" customFormat="1" ht="16.5" customHeight="1" x14ac:dyDescent="0.2">
      <c r="A107" s="242">
        <v>3</v>
      </c>
      <c r="B107" s="241" t="str">
        <f t="shared" si="104"/>
        <v>Child 7 Needs 3</v>
      </c>
      <c r="C107" s="98">
        <f>1/E105</f>
        <v>1</v>
      </c>
      <c r="D107" s="99">
        <f>1/E106</f>
        <v>1</v>
      </c>
      <c r="E107" s="99">
        <v>1</v>
      </c>
      <c r="F107" s="104">
        <v>1</v>
      </c>
      <c r="G107" s="104">
        <v>1</v>
      </c>
      <c r="H107" s="104">
        <v>1</v>
      </c>
      <c r="I107" s="104">
        <v>1</v>
      </c>
      <c r="J107" s="105">
        <f t="shared" ref="J107:P107" si="107">C107/C112</f>
        <v>0.14285714285714285</v>
      </c>
      <c r="K107" s="106">
        <f t="shared" si="107"/>
        <v>0.14285714285714285</v>
      </c>
      <c r="L107" s="106">
        <f t="shared" si="107"/>
        <v>0.14285714285714285</v>
      </c>
      <c r="M107" s="106">
        <f t="shared" si="107"/>
        <v>0.14285714285714285</v>
      </c>
      <c r="N107" s="106">
        <f t="shared" si="107"/>
        <v>0.14285714285714285</v>
      </c>
      <c r="O107" s="106">
        <f t="shared" si="107"/>
        <v>0.14285714285714285</v>
      </c>
      <c r="P107" s="106">
        <f t="shared" si="107"/>
        <v>0.14285714285714285</v>
      </c>
      <c r="Q107" s="105">
        <f t="shared" si="101"/>
        <v>0.99999999999999978</v>
      </c>
      <c r="R107" s="107">
        <f t="shared" si="102"/>
        <v>0.14285714285714285</v>
      </c>
      <c r="S107" s="103"/>
      <c r="T107" s="103"/>
      <c r="U107" s="48">
        <f>C107*R105</f>
        <v>0.14285714285714285</v>
      </c>
      <c r="V107" s="48">
        <f>D107*R106</f>
        <v>0.14285714285714285</v>
      </c>
      <c r="W107" s="48">
        <f>E107*R107</f>
        <v>0.14285714285714285</v>
      </c>
      <c r="X107" s="48">
        <f>F107*R108</f>
        <v>0.14285714285714285</v>
      </c>
      <c r="Y107" s="48">
        <f>G107*R109</f>
        <v>0.14285714285714285</v>
      </c>
      <c r="Z107" s="48">
        <f>H107*R110</f>
        <v>0.14285714285714285</v>
      </c>
      <c r="AA107" s="48">
        <f>I107*R111</f>
        <v>0.14285714285714285</v>
      </c>
      <c r="AB107" s="48">
        <f t="shared" si="106"/>
        <v>0.99999999999999978</v>
      </c>
      <c r="AC107" s="48">
        <f t="shared" si="103"/>
        <v>6.9999999999999991</v>
      </c>
    </row>
    <row r="108" spans="1:29" s="3" customFormat="1" ht="16.5" customHeight="1" x14ac:dyDescent="0.2">
      <c r="A108" s="242">
        <v>4</v>
      </c>
      <c r="B108" s="241" t="str">
        <f t="shared" si="104"/>
        <v>Child 7 Needs 4</v>
      </c>
      <c r="C108" s="98">
        <f>1/F105</f>
        <v>1</v>
      </c>
      <c r="D108" s="99">
        <f>1/F106</f>
        <v>1</v>
      </c>
      <c r="E108" s="99">
        <f>1/F107</f>
        <v>1</v>
      </c>
      <c r="F108" s="99">
        <v>1</v>
      </c>
      <c r="G108" s="104">
        <v>1</v>
      </c>
      <c r="H108" s="104">
        <v>1</v>
      </c>
      <c r="I108" s="104">
        <v>1</v>
      </c>
      <c r="J108" s="105">
        <f t="shared" ref="J108:P108" si="108">C108/C112</f>
        <v>0.14285714285714285</v>
      </c>
      <c r="K108" s="106">
        <f t="shared" si="108"/>
        <v>0.14285714285714285</v>
      </c>
      <c r="L108" s="106">
        <f t="shared" si="108"/>
        <v>0.14285714285714285</v>
      </c>
      <c r="M108" s="106">
        <f t="shared" si="108"/>
        <v>0.14285714285714285</v>
      </c>
      <c r="N108" s="106">
        <f t="shared" si="108"/>
        <v>0.14285714285714285</v>
      </c>
      <c r="O108" s="106">
        <f t="shared" si="108"/>
        <v>0.14285714285714285</v>
      </c>
      <c r="P108" s="106">
        <f t="shared" si="108"/>
        <v>0.14285714285714285</v>
      </c>
      <c r="Q108" s="105">
        <f t="shared" si="101"/>
        <v>0.99999999999999978</v>
      </c>
      <c r="R108" s="107">
        <f t="shared" si="102"/>
        <v>0.14285714285714285</v>
      </c>
      <c r="S108" s="103"/>
      <c r="T108" s="103"/>
      <c r="U108" s="48">
        <f>C108*R105</f>
        <v>0.14285714285714285</v>
      </c>
      <c r="V108" s="48">
        <f>D108*R106</f>
        <v>0.14285714285714285</v>
      </c>
      <c r="W108" s="48">
        <f>E108*R107</f>
        <v>0.14285714285714285</v>
      </c>
      <c r="X108" s="48">
        <f>F108*R108</f>
        <v>0.14285714285714285</v>
      </c>
      <c r="Y108" s="48">
        <f>G108*R109</f>
        <v>0.14285714285714285</v>
      </c>
      <c r="Z108" s="48">
        <f>H108*R110</f>
        <v>0.14285714285714285</v>
      </c>
      <c r="AA108" s="48">
        <f>I108*R111</f>
        <v>0.14285714285714285</v>
      </c>
      <c r="AB108" s="48">
        <f t="shared" si="106"/>
        <v>0.99999999999999978</v>
      </c>
      <c r="AC108" s="48">
        <f t="shared" si="103"/>
        <v>6.9999999999999991</v>
      </c>
    </row>
    <row r="109" spans="1:29" s="3" customFormat="1" ht="16.5" customHeight="1" x14ac:dyDescent="0.2">
      <c r="A109" s="242">
        <v>5</v>
      </c>
      <c r="B109" s="241" t="str">
        <f t="shared" si="104"/>
        <v>Child 7 Needs 5</v>
      </c>
      <c r="C109" s="98">
        <f>1/G105</f>
        <v>1</v>
      </c>
      <c r="D109" s="99">
        <f>1/G106</f>
        <v>1</v>
      </c>
      <c r="E109" s="99">
        <f>1/G107</f>
        <v>1</v>
      </c>
      <c r="F109" s="99">
        <f>1/G108</f>
        <v>1</v>
      </c>
      <c r="G109" s="99">
        <v>1</v>
      </c>
      <c r="H109" s="104">
        <v>1</v>
      </c>
      <c r="I109" s="104">
        <v>1</v>
      </c>
      <c r="J109" s="105">
        <f t="shared" ref="J109:P109" si="109">C109/C112</f>
        <v>0.14285714285714285</v>
      </c>
      <c r="K109" s="106">
        <f t="shared" si="109"/>
        <v>0.14285714285714285</v>
      </c>
      <c r="L109" s="106">
        <f t="shared" si="109"/>
        <v>0.14285714285714285</v>
      </c>
      <c r="M109" s="106">
        <f t="shared" si="109"/>
        <v>0.14285714285714285</v>
      </c>
      <c r="N109" s="106">
        <f t="shared" si="109"/>
        <v>0.14285714285714285</v>
      </c>
      <c r="O109" s="106">
        <f t="shared" si="109"/>
        <v>0.14285714285714285</v>
      </c>
      <c r="P109" s="106">
        <f t="shared" si="109"/>
        <v>0.14285714285714285</v>
      </c>
      <c r="Q109" s="105">
        <f t="shared" si="101"/>
        <v>0.99999999999999978</v>
      </c>
      <c r="R109" s="107">
        <f t="shared" si="102"/>
        <v>0.14285714285714285</v>
      </c>
      <c r="S109" s="103"/>
      <c r="T109" s="103"/>
      <c r="U109" s="48">
        <f>C109*R105</f>
        <v>0.14285714285714285</v>
      </c>
      <c r="V109" s="48">
        <f>D109*R106</f>
        <v>0.14285714285714285</v>
      </c>
      <c r="W109" s="48">
        <f>E109*R107</f>
        <v>0.14285714285714285</v>
      </c>
      <c r="X109" s="48">
        <f>F109*R108</f>
        <v>0.14285714285714285</v>
      </c>
      <c r="Y109" s="48">
        <f>G109*R109</f>
        <v>0.14285714285714285</v>
      </c>
      <c r="Z109" s="48">
        <f>H109*R110</f>
        <v>0.14285714285714285</v>
      </c>
      <c r="AA109" s="48">
        <f>I109*R111</f>
        <v>0.14285714285714285</v>
      </c>
      <c r="AB109" s="48">
        <f t="shared" si="106"/>
        <v>0.99999999999999978</v>
      </c>
      <c r="AC109" s="48">
        <f t="shared" si="103"/>
        <v>6.9999999999999991</v>
      </c>
    </row>
    <row r="110" spans="1:29" s="3" customFormat="1" ht="16.5" customHeight="1" x14ac:dyDescent="0.2">
      <c r="A110" s="242">
        <v>6</v>
      </c>
      <c r="B110" s="241" t="str">
        <f t="shared" si="104"/>
        <v>Child 7 Needs 6</v>
      </c>
      <c r="C110" s="98">
        <f>1/H105</f>
        <v>1</v>
      </c>
      <c r="D110" s="99">
        <f>1/H106</f>
        <v>1</v>
      </c>
      <c r="E110" s="99">
        <f>1/H107</f>
        <v>1</v>
      </c>
      <c r="F110" s="99">
        <f>1/H108</f>
        <v>1</v>
      </c>
      <c r="G110" s="99">
        <f>1/H109</f>
        <v>1</v>
      </c>
      <c r="H110" s="99">
        <v>1</v>
      </c>
      <c r="I110" s="104">
        <v>1</v>
      </c>
      <c r="J110" s="105">
        <f t="shared" ref="J110:P110" si="110">C110/C112</f>
        <v>0.14285714285714285</v>
      </c>
      <c r="K110" s="106">
        <f t="shared" si="110"/>
        <v>0.14285714285714285</v>
      </c>
      <c r="L110" s="106">
        <f t="shared" si="110"/>
        <v>0.14285714285714285</v>
      </c>
      <c r="M110" s="106">
        <f t="shared" si="110"/>
        <v>0.14285714285714285</v>
      </c>
      <c r="N110" s="106">
        <f t="shared" si="110"/>
        <v>0.14285714285714285</v>
      </c>
      <c r="O110" s="106">
        <f t="shared" si="110"/>
        <v>0.14285714285714285</v>
      </c>
      <c r="P110" s="106">
        <f t="shared" si="110"/>
        <v>0.14285714285714285</v>
      </c>
      <c r="Q110" s="105">
        <f t="shared" si="101"/>
        <v>0.99999999999999978</v>
      </c>
      <c r="R110" s="107">
        <f t="shared" si="102"/>
        <v>0.14285714285714285</v>
      </c>
      <c r="S110" s="103"/>
      <c r="T110" s="103"/>
      <c r="U110" s="48">
        <f>C110*R105</f>
        <v>0.14285714285714285</v>
      </c>
      <c r="V110" s="48">
        <f>D110*R106</f>
        <v>0.14285714285714285</v>
      </c>
      <c r="W110" s="48">
        <f>E110*R107</f>
        <v>0.14285714285714285</v>
      </c>
      <c r="X110" s="48">
        <f>F110*R108</f>
        <v>0.14285714285714285</v>
      </c>
      <c r="Y110" s="48">
        <f>G110*R109</f>
        <v>0.14285714285714285</v>
      </c>
      <c r="Z110" s="48">
        <f>H110*R110</f>
        <v>0.14285714285714285</v>
      </c>
      <c r="AA110" s="48">
        <f>I110*R111</f>
        <v>0.14285714285714285</v>
      </c>
      <c r="AB110" s="48">
        <f t="shared" si="106"/>
        <v>0.99999999999999978</v>
      </c>
      <c r="AC110" s="48">
        <f t="shared" si="103"/>
        <v>6.9999999999999991</v>
      </c>
    </row>
    <row r="111" spans="1:29" s="3" customFormat="1" ht="16.5" customHeight="1" thickBot="1" x14ac:dyDescent="0.25">
      <c r="A111" s="242">
        <v>7</v>
      </c>
      <c r="B111" s="241" t="str">
        <f t="shared" si="104"/>
        <v>Child 7 Needs 7</v>
      </c>
      <c r="C111" s="108">
        <f>1/I105</f>
        <v>1</v>
      </c>
      <c r="D111" s="99">
        <f>1/I106</f>
        <v>1</v>
      </c>
      <c r="E111" s="99">
        <f>1/I107</f>
        <v>1</v>
      </c>
      <c r="F111" s="99">
        <f>1/I108</f>
        <v>1</v>
      </c>
      <c r="G111" s="99">
        <f>1/I109</f>
        <v>1</v>
      </c>
      <c r="H111" s="109">
        <f>1/I110</f>
        <v>1</v>
      </c>
      <c r="I111" s="109">
        <v>1</v>
      </c>
      <c r="J111" s="100">
        <f t="shared" ref="J111:P111" si="111">C111/C112</f>
        <v>0.14285714285714285</v>
      </c>
      <c r="K111" s="110">
        <f t="shared" si="111"/>
        <v>0.14285714285714285</v>
      </c>
      <c r="L111" s="110">
        <f t="shared" si="111"/>
        <v>0.14285714285714285</v>
      </c>
      <c r="M111" s="110">
        <f t="shared" si="111"/>
        <v>0.14285714285714285</v>
      </c>
      <c r="N111" s="110">
        <f t="shared" si="111"/>
        <v>0.14285714285714285</v>
      </c>
      <c r="O111" s="110">
        <f t="shared" si="111"/>
        <v>0.14285714285714285</v>
      </c>
      <c r="P111" s="110">
        <f t="shared" si="111"/>
        <v>0.14285714285714285</v>
      </c>
      <c r="Q111" s="100">
        <f t="shared" si="101"/>
        <v>0.99999999999999978</v>
      </c>
      <c r="R111" s="101">
        <f t="shared" si="102"/>
        <v>0.14285714285714285</v>
      </c>
      <c r="S111" s="103"/>
      <c r="T111" s="103"/>
      <c r="U111" s="48">
        <f>C111*R105</f>
        <v>0.14285714285714285</v>
      </c>
      <c r="V111" s="48">
        <f>D111*R106</f>
        <v>0.14285714285714285</v>
      </c>
      <c r="W111" s="48">
        <f>E111*R107</f>
        <v>0.14285714285714285</v>
      </c>
      <c r="X111" s="48">
        <f>F111*R108</f>
        <v>0.14285714285714285</v>
      </c>
      <c r="Y111" s="48">
        <f>G111*R109</f>
        <v>0.14285714285714285</v>
      </c>
      <c r="Z111" s="48">
        <f>H111*R110</f>
        <v>0.14285714285714285</v>
      </c>
      <c r="AA111" s="48">
        <f>I111*R111</f>
        <v>0.14285714285714285</v>
      </c>
      <c r="AB111" s="48">
        <f t="shared" si="106"/>
        <v>0.99999999999999978</v>
      </c>
      <c r="AC111" s="48">
        <f t="shared" si="103"/>
        <v>6.9999999999999991</v>
      </c>
    </row>
    <row r="112" spans="1:29" s="3" customFormat="1" ht="16.5" customHeight="1" thickBot="1" x14ac:dyDescent="0.25">
      <c r="C112" s="111">
        <f t="shared" ref="C112:R112" si="112">SUM(C105:C111)</f>
        <v>7</v>
      </c>
      <c r="D112" s="112">
        <f t="shared" si="112"/>
        <v>7</v>
      </c>
      <c r="E112" s="112">
        <f t="shared" si="112"/>
        <v>7</v>
      </c>
      <c r="F112" s="112">
        <f t="shared" si="112"/>
        <v>7</v>
      </c>
      <c r="G112" s="112">
        <f t="shared" si="112"/>
        <v>7</v>
      </c>
      <c r="H112" s="112">
        <f t="shared" si="112"/>
        <v>7</v>
      </c>
      <c r="I112" s="113">
        <f t="shared" si="112"/>
        <v>7</v>
      </c>
      <c r="J112" s="25">
        <f t="shared" si="112"/>
        <v>0.99999999999999978</v>
      </c>
      <c r="K112" s="25">
        <f t="shared" si="112"/>
        <v>0.99999999999999978</v>
      </c>
      <c r="L112" s="25">
        <f t="shared" si="112"/>
        <v>0.99999999999999978</v>
      </c>
      <c r="M112" s="25">
        <f t="shared" si="112"/>
        <v>0.99999999999999978</v>
      </c>
      <c r="N112" s="25">
        <f t="shared" si="112"/>
        <v>0.99999999999999978</v>
      </c>
      <c r="O112" s="25">
        <f t="shared" si="112"/>
        <v>0.99999999999999978</v>
      </c>
      <c r="P112" s="25">
        <f t="shared" si="112"/>
        <v>0.99999999999999978</v>
      </c>
      <c r="Q112" s="48">
        <f t="shared" si="112"/>
        <v>6.9999999999999991</v>
      </c>
      <c r="R112" s="25">
        <f t="shared" si="112"/>
        <v>0.99999999999999978</v>
      </c>
      <c r="S112" s="103"/>
      <c r="T112" s="103"/>
      <c r="U112" s="103"/>
      <c r="V112" s="103"/>
      <c r="W112" s="103"/>
      <c r="X112" s="103"/>
      <c r="Y112" s="103"/>
      <c r="Z112" s="103"/>
      <c r="AA112" s="312" t="s">
        <v>21</v>
      </c>
      <c r="AB112" s="312"/>
      <c r="AC112" s="48">
        <f>AVERAGE(AC105:AC111)</f>
        <v>6.9999999999999991</v>
      </c>
    </row>
    <row r="113" spans="1:29" s="3" customFormat="1" ht="16.5" customHeight="1" thickBot="1" x14ac:dyDescent="0.25"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80" t="s">
        <v>7</v>
      </c>
      <c r="R113" s="114">
        <f>AC114</f>
        <v>-1.1214373986112691E-16</v>
      </c>
      <c r="S113" s="103"/>
      <c r="T113" s="103"/>
      <c r="U113" s="103"/>
      <c r="V113" s="103"/>
      <c r="W113" s="103"/>
      <c r="X113" s="103"/>
      <c r="Y113" s="103"/>
      <c r="Z113" s="103"/>
      <c r="AA113" s="313" t="s">
        <v>9</v>
      </c>
      <c r="AB113" s="313"/>
      <c r="AC113" s="48">
        <f>(AC112-Z$2)/(Z$2-1)</f>
        <v>-1.4802973661668753E-16</v>
      </c>
    </row>
    <row r="114" spans="1:29" s="3" customFormat="1" ht="16.5" customHeight="1" x14ac:dyDescent="0.2"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313" t="s">
        <v>10</v>
      </c>
      <c r="AB114" s="313"/>
      <c r="AC114" s="48">
        <f>AC113/Z$3</f>
        <v>-1.1214373986112691E-16</v>
      </c>
    </row>
    <row r="115" spans="1:29" ht="16" x14ac:dyDescent="0.2">
      <c r="B115" s="3"/>
    </row>
    <row r="116" spans="1:29" ht="16" x14ac:dyDescent="0.2">
      <c r="B116" s="3"/>
      <c r="C116" s="242">
        <v>1</v>
      </c>
      <c r="D116" s="242">
        <v>2</v>
      </c>
      <c r="E116" s="242">
        <v>3</v>
      </c>
      <c r="F116" s="242">
        <v>4</v>
      </c>
      <c r="G116" s="242">
        <v>5</v>
      </c>
      <c r="H116" s="242">
        <v>6</v>
      </c>
      <c r="I116" s="242">
        <v>7</v>
      </c>
    </row>
    <row r="117" spans="1:29" s="3" customFormat="1" ht="100" customHeight="1" thickBot="1" x14ac:dyDescent="0.25">
      <c r="B117" s="4" t="str">
        <f>'Customer Matrix'!B11</f>
        <v>Customer 8</v>
      </c>
      <c r="C117" s="92" t="str">
        <f>B118</f>
        <v>Child 7 Needs 1</v>
      </c>
      <c r="D117" s="92" t="str">
        <f>B119</f>
        <v>Child 7 Needs 2</v>
      </c>
      <c r="E117" s="92" t="str">
        <f>B120</f>
        <v>Child 7 Needs 3</v>
      </c>
      <c r="F117" s="92" t="str">
        <f>B121</f>
        <v>Child 7 Needs 4</v>
      </c>
      <c r="G117" s="92" t="str">
        <f>B122</f>
        <v>Child 7 Needs 5</v>
      </c>
      <c r="H117" s="92" t="str">
        <f>B123</f>
        <v>Child 7 Needs 6</v>
      </c>
      <c r="I117" s="92" t="str">
        <f>B124</f>
        <v>Child 7 Needs 7</v>
      </c>
      <c r="J117" s="299" t="s">
        <v>6</v>
      </c>
      <c r="K117" s="299"/>
      <c r="L117" s="299"/>
      <c r="M117" s="299"/>
      <c r="N117" s="299"/>
      <c r="O117" s="299"/>
      <c r="P117" s="299"/>
      <c r="Q117" s="6" t="s">
        <v>1</v>
      </c>
      <c r="R117" s="6" t="s">
        <v>2</v>
      </c>
      <c r="U117" s="54" t="str">
        <f t="shared" ref="U117:AA117" si="113">C117</f>
        <v>Child 7 Needs 1</v>
      </c>
      <c r="V117" s="54" t="str">
        <f t="shared" si="113"/>
        <v>Child 7 Needs 2</v>
      </c>
      <c r="W117" s="54" t="str">
        <f t="shared" si="113"/>
        <v>Child 7 Needs 3</v>
      </c>
      <c r="X117" s="54" t="str">
        <f t="shared" si="113"/>
        <v>Child 7 Needs 4</v>
      </c>
      <c r="Y117" s="54" t="str">
        <f t="shared" si="113"/>
        <v>Child 7 Needs 5</v>
      </c>
      <c r="Z117" s="54" t="str">
        <f t="shared" si="113"/>
        <v>Child 7 Needs 6</v>
      </c>
      <c r="AA117" s="54" t="str">
        <f t="shared" si="113"/>
        <v>Child 7 Needs 7</v>
      </c>
      <c r="AB117" s="56" t="s">
        <v>11</v>
      </c>
      <c r="AC117" s="56" t="s">
        <v>12</v>
      </c>
    </row>
    <row r="118" spans="1:29" s="3" customFormat="1" ht="16.5" customHeight="1" x14ac:dyDescent="0.2">
      <c r="A118" s="242">
        <v>1</v>
      </c>
      <c r="B118" s="241" t="str">
        <f>B4</f>
        <v>Child 7 Needs 1</v>
      </c>
      <c r="C118" s="98">
        <v>1</v>
      </c>
      <c r="D118" s="104">
        <v>1</v>
      </c>
      <c r="E118" s="104">
        <v>1</v>
      </c>
      <c r="F118" s="104">
        <v>1</v>
      </c>
      <c r="G118" s="104">
        <v>1</v>
      </c>
      <c r="H118" s="104">
        <v>1</v>
      </c>
      <c r="I118" s="104">
        <v>1</v>
      </c>
      <c r="J118" s="96">
        <f t="shared" ref="J118:P118" si="114">C118/C125</f>
        <v>0.14285714285714285</v>
      </c>
      <c r="K118" s="102">
        <f t="shared" si="114"/>
        <v>0.14285714285714285</v>
      </c>
      <c r="L118" s="102">
        <f t="shared" si="114"/>
        <v>0.14285714285714285</v>
      </c>
      <c r="M118" s="102">
        <f t="shared" si="114"/>
        <v>0.14285714285714285</v>
      </c>
      <c r="N118" s="102">
        <f t="shared" si="114"/>
        <v>0.14285714285714285</v>
      </c>
      <c r="O118" s="102">
        <f t="shared" si="114"/>
        <v>0.14285714285714285</v>
      </c>
      <c r="P118" s="102">
        <f t="shared" si="114"/>
        <v>0.14285714285714285</v>
      </c>
      <c r="Q118" s="96">
        <f t="shared" ref="Q118:Q124" si="115">SUM(J118:P118)</f>
        <v>0.99999999999999978</v>
      </c>
      <c r="R118" s="97">
        <f t="shared" ref="R118:R124" si="116">Q118/Q$34</f>
        <v>0.14285714285714285</v>
      </c>
      <c r="S118" s="103"/>
      <c r="T118" s="103"/>
      <c r="U118" s="48">
        <f>C118*R118</f>
        <v>0.14285714285714285</v>
      </c>
      <c r="V118" s="48">
        <f>D118*R119</f>
        <v>0.14285714285714285</v>
      </c>
      <c r="W118" s="48">
        <f>E118*R120</f>
        <v>0.14285714285714285</v>
      </c>
      <c r="X118" s="48">
        <f>F118*R121</f>
        <v>0.14285714285714285</v>
      </c>
      <c r="Y118" s="48">
        <f>G118*R122</f>
        <v>0.14285714285714285</v>
      </c>
      <c r="Z118" s="48">
        <f>H118*R123</f>
        <v>0.14285714285714285</v>
      </c>
      <c r="AA118" s="48">
        <f>I118*R124</f>
        <v>0.14285714285714285</v>
      </c>
      <c r="AB118" s="48">
        <f>SUM(U118:AA118)</f>
        <v>0.99999999999999978</v>
      </c>
      <c r="AC118" s="48">
        <f t="shared" ref="AC118:AC124" si="117">AB118/R118</f>
        <v>6.9999999999999991</v>
      </c>
    </row>
    <row r="119" spans="1:29" s="3" customFormat="1" ht="16.5" customHeight="1" x14ac:dyDescent="0.2">
      <c r="A119" s="242">
        <v>2</v>
      </c>
      <c r="B119" s="241" t="str">
        <f t="shared" ref="B119:B124" si="118">B5</f>
        <v>Child 7 Needs 2</v>
      </c>
      <c r="C119" s="98">
        <f>1/D118</f>
        <v>1</v>
      </c>
      <c r="D119" s="99">
        <v>1</v>
      </c>
      <c r="E119" s="104">
        <v>1</v>
      </c>
      <c r="F119" s="104">
        <v>1</v>
      </c>
      <c r="G119" s="104">
        <v>1</v>
      </c>
      <c r="H119" s="104">
        <v>1</v>
      </c>
      <c r="I119" s="104">
        <v>1</v>
      </c>
      <c r="J119" s="105">
        <f t="shared" ref="J119:P119" si="119">C119/C125</f>
        <v>0.14285714285714285</v>
      </c>
      <c r="K119" s="106">
        <f t="shared" si="119"/>
        <v>0.14285714285714285</v>
      </c>
      <c r="L119" s="106">
        <f t="shared" si="119"/>
        <v>0.14285714285714285</v>
      </c>
      <c r="M119" s="106">
        <f t="shared" si="119"/>
        <v>0.14285714285714285</v>
      </c>
      <c r="N119" s="106">
        <f t="shared" si="119"/>
        <v>0.14285714285714285</v>
      </c>
      <c r="O119" s="106">
        <f t="shared" si="119"/>
        <v>0.14285714285714285</v>
      </c>
      <c r="P119" s="106">
        <f t="shared" si="119"/>
        <v>0.14285714285714285</v>
      </c>
      <c r="Q119" s="105">
        <f t="shared" si="115"/>
        <v>0.99999999999999978</v>
      </c>
      <c r="R119" s="107">
        <f t="shared" si="116"/>
        <v>0.14285714285714285</v>
      </c>
      <c r="S119" s="103"/>
      <c r="T119" s="103"/>
      <c r="U119" s="48">
        <f>C119*R118</f>
        <v>0.14285714285714285</v>
      </c>
      <c r="V119" s="48">
        <f>D119*R119</f>
        <v>0.14285714285714285</v>
      </c>
      <c r="W119" s="48">
        <f>E119*R120</f>
        <v>0.14285714285714285</v>
      </c>
      <c r="X119" s="48">
        <f>F119*R121</f>
        <v>0.14285714285714285</v>
      </c>
      <c r="Y119" s="48">
        <f>G119*R122</f>
        <v>0.14285714285714285</v>
      </c>
      <c r="Z119" s="48">
        <f>H119*R123</f>
        <v>0.14285714285714285</v>
      </c>
      <c r="AA119" s="48">
        <f>I119*R124</f>
        <v>0.14285714285714285</v>
      </c>
      <c r="AB119" s="48">
        <f t="shared" ref="AB119:AB124" si="120">SUM(U119:AA119)</f>
        <v>0.99999999999999978</v>
      </c>
      <c r="AC119" s="48">
        <f t="shared" si="117"/>
        <v>6.9999999999999991</v>
      </c>
    </row>
    <row r="120" spans="1:29" s="3" customFormat="1" ht="16.5" customHeight="1" x14ac:dyDescent="0.2">
      <c r="A120" s="242">
        <v>3</v>
      </c>
      <c r="B120" s="241" t="str">
        <f t="shared" si="118"/>
        <v>Child 7 Needs 3</v>
      </c>
      <c r="C120" s="98">
        <f>1/E118</f>
        <v>1</v>
      </c>
      <c r="D120" s="99">
        <f>1/E119</f>
        <v>1</v>
      </c>
      <c r="E120" s="99">
        <v>1</v>
      </c>
      <c r="F120" s="104">
        <v>1</v>
      </c>
      <c r="G120" s="104">
        <v>1</v>
      </c>
      <c r="H120" s="104">
        <v>1</v>
      </c>
      <c r="I120" s="104">
        <v>1</v>
      </c>
      <c r="J120" s="105">
        <f t="shared" ref="J120:P120" si="121">C120/C125</f>
        <v>0.14285714285714285</v>
      </c>
      <c r="K120" s="106">
        <f t="shared" si="121"/>
        <v>0.14285714285714285</v>
      </c>
      <c r="L120" s="106">
        <f t="shared" si="121"/>
        <v>0.14285714285714285</v>
      </c>
      <c r="M120" s="106">
        <f t="shared" si="121"/>
        <v>0.14285714285714285</v>
      </c>
      <c r="N120" s="106">
        <f t="shared" si="121"/>
        <v>0.14285714285714285</v>
      </c>
      <c r="O120" s="106">
        <f t="shared" si="121"/>
        <v>0.14285714285714285</v>
      </c>
      <c r="P120" s="106">
        <f t="shared" si="121"/>
        <v>0.14285714285714285</v>
      </c>
      <c r="Q120" s="105">
        <f t="shared" si="115"/>
        <v>0.99999999999999978</v>
      </c>
      <c r="R120" s="107">
        <f t="shared" si="116"/>
        <v>0.14285714285714285</v>
      </c>
      <c r="S120" s="103"/>
      <c r="T120" s="103"/>
      <c r="U120" s="48">
        <f>C120*R118</f>
        <v>0.14285714285714285</v>
      </c>
      <c r="V120" s="48">
        <f>D120*R119</f>
        <v>0.14285714285714285</v>
      </c>
      <c r="W120" s="48">
        <f>E120*R120</f>
        <v>0.14285714285714285</v>
      </c>
      <c r="X120" s="48">
        <f>F120*R121</f>
        <v>0.14285714285714285</v>
      </c>
      <c r="Y120" s="48">
        <f>G120*R122</f>
        <v>0.14285714285714285</v>
      </c>
      <c r="Z120" s="48">
        <f>H120*R123</f>
        <v>0.14285714285714285</v>
      </c>
      <c r="AA120" s="48">
        <f>I120*R124</f>
        <v>0.14285714285714285</v>
      </c>
      <c r="AB120" s="48">
        <f t="shared" si="120"/>
        <v>0.99999999999999978</v>
      </c>
      <c r="AC120" s="48">
        <f t="shared" si="117"/>
        <v>6.9999999999999991</v>
      </c>
    </row>
    <row r="121" spans="1:29" s="3" customFormat="1" ht="16.5" customHeight="1" x14ac:dyDescent="0.2">
      <c r="A121" s="242">
        <v>4</v>
      </c>
      <c r="B121" s="241" t="str">
        <f t="shared" si="118"/>
        <v>Child 7 Needs 4</v>
      </c>
      <c r="C121" s="98">
        <f>1/F118</f>
        <v>1</v>
      </c>
      <c r="D121" s="99">
        <f>1/F119</f>
        <v>1</v>
      </c>
      <c r="E121" s="99">
        <f>1/F120</f>
        <v>1</v>
      </c>
      <c r="F121" s="99">
        <v>1</v>
      </c>
      <c r="G121" s="104">
        <v>1</v>
      </c>
      <c r="H121" s="104">
        <v>1</v>
      </c>
      <c r="I121" s="104">
        <v>1</v>
      </c>
      <c r="J121" s="105">
        <f t="shared" ref="J121:P121" si="122">C121/C125</f>
        <v>0.14285714285714285</v>
      </c>
      <c r="K121" s="106">
        <f t="shared" si="122"/>
        <v>0.14285714285714285</v>
      </c>
      <c r="L121" s="106">
        <f t="shared" si="122"/>
        <v>0.14285714285714285</v>
      </c>
      <c r="M121" s="106">
        <f t="shared" si="122"/>
        <v>0.14285714285714285</v>
      </c>
      <c r="N121" s="106">
        <f t="shared" si="122"/>
        <v>0.14285714285714285</v>
      </c>
      <c r="O121" s="106">
        <f t="shared" si="122"/>
        <v>0.14285714285714285</v>
      </c>
      <c r="P121" s="106">
        <f t="shared" si="122"/>
        <v>0.14285714285714285</v>
      </c>
      <c r="Q121" s="105">
        <f t="shared" si="115"/>
        <v>0.99999999999999978</v>
      </c>
      <c r="R121" s="107">
        <f t="shared" si="116"/>
        <v>0.14285714285714285</v>
      </c>
      <c r="S121" s="103"/>
      <c r="T121" s="103"/>
      <c r="U121" s="48">
        <f>C121*R118</f>
        <v>0.14285714285714285</v>
      </c>
      <c r="V121" s="48">
        <f>D121*R119</f>
        <v>0.14285714285714285</v>
      </c>
      <c r="W121" s="48">
        <f>E121*R120</f>
        <v>0.14285714285714285</v>
      </c>
      <c r="X121" s="48">
        <f>F121*R121</f>
        <v>0.14285714285714285</v>
      </c>
      <c r="Y121" s="48">
        <f>G121*R122</f>
        <v>0.14285714285714285</v>
      </c>
      <c r="Z121" s="48">
        <f>H121*R123</f>
        <v>0.14285714285714285</v>
      </c>
      <c r="AA121" s="48">
        <f>I121*R124</f>
        <v>0.14285714285714285</v>
      </c>
      <c r="AB121" s="48">
        <f t="shared" si="120"/>
        <v>0.99999999999999978</v>
      </c>
      <c r="AC121" s="48">
        <f t="shared" si="117"/>
        <v>6.9999999999999991</v>
      </c>
    </row>
    <row r="122" spans="1:29" s="3" customFormat="1" ht="16.5" customHeight="1" x14ac:dyDescent="0.2">
      <c r="A122" s="242">
        <v>5</v>
      </c>
      <c r="B122" s="241" t="str">
        <f t="shared" si="118"/>
        <v>Child 7 Needs 5</v>
      </c>
      <c r="C122" s="98">
        <f>1/G118</f>
        <v>1</v>
      </c>
      <c r="D122" s="99">
        <f>1/G119</f>
        <v>1</v>
      </c>
      <c r="E122" s="99">
        <f>1/G120</f>
        <v>1</v>
      </c>
      <c r="F122" s="99">
        <f>1/G121</f>
        <v>1</v>
      </c>
      <c r="G122" s="99">
        <v>1</v>
      </c>
      <c r="H122" s="104">
        <v>1</v>
      </c>
      <c r="I122" s="104">
        <v>1</v>
      </c>
      <c r="J122" s="105">
        <f t="shared" ref="J122:P122" si="123">C122/C125</f>
        <v>0.14285714285714285</v>
      </c>
      <c r="K122" s="106">
        <f t="shared" si="123"/>
        <v>0.14285714285714285</v>
      </c>
      <c r="L122" s="106">
        <f t="shared" si="123"/>
        <v>0.14285714285714285</v>
      </c>
      <c r="M122" s="106">
        <f t="shared" si="123"/>
        <v>0.14285714285714285</v>
      </c>
      <c r="N122" s="106">
        <f t="shared" si="123"/>
        <v>0.14285714285714285</v>
      </c>
      <c r="O122" s="106">
        <f t="shared" si="123"/>
        <v>0.14285714285714285</v>
      </c>
      <c r="P122" s="106">
        <f t="shared" si="123"/>
        <v>0.14285714285714285</v>
      </c>
      <c r="Q122" s="105">
        <f t="shared" si="115"/>
        <v>0.99999999999999978</v>
      </c>
      <c r="R122" s="107">
        <f t="shared" si="116"/>
        <v>0.14285714285714285</v>
      </c>
      <c r="S122" s="103"/>
      <c r="T122" s="103"/>
      <c r="U122" s="48">
        <f>C122*R118</f>
        <v>0.14285714285714285</v>
      </c>
      <c r="V122" s="48">
        <f>D122*R119</f>
        <v>0.14285714285714285</v>
      </c>
      <c r="W122" s="48">
        <f>E122*R120</f>
        <v>0.14285714285714285</v>
      </c>
      <c r="X122" s="48">
        <f>F122*R121</f>
        <v>0.14285714285714285</v>
      </c>
      <c r="Y122" s="48">
        <f>G122*R122</f>
        <v>0.14285714285714285</v>
      </c>
      <c r="Z122" s="48">
        <f>H122*R123</f>
        <v>0.14285714285714285</v>
      </c>
      <c r="AA122" s="48">
        <f>I122*R124</f>
        <v>0.14285714285714285</v>
      </c>
      <c r="AB122" s="48">
        <f t="shared" si="120"/>
        <v>0.99999999999999978</v>
      </c>
      <c r="AC122" s="48">
        <f t="shared" si="117"/>
        <v>6.9999999999999991</v>
      </c>
    </row>
    <row r="123" spans="1:29" s="3" customFormat="1" ht="16.5" customHeight="1" x14ac:dyDescent="0.2">
      <c r="A123" s="242">
        <v>6</v>
      </c>
      <c r="B123" s="241" t="str">
        <f t="shared" si="118"/>
        <v>Child 7 Needs 6</v>
      </c>
      <c r="C123" s="98">
        <f>1/H118</f>
        <v>1</v>
      </c>
      <c r="D123" s="99">
        <f>1/H119</f>
        <v>1</v>
      </c>
      <c r="E123" s="99">
        <f>1/H120</f>
        <v>1</v>
      </c>
      <c r="F123" s="99">
        <f>1/H121</f>
        <v>1</v>
      </c>
      <c r="G123" s="99">
        <f>1/H122</f>
        <v>1</v>
      </c>
      <c r="H123" s="99">
        <v>1</v>
      </c>
      <c r="I123" s="104">
        <v>1</v>
      </c>
      <c r="J123" s="105">
        <f t="shared" ref="J123:P123" si="124">C123/C125</f>
        <v>0.14285714285714285</v>
      </c>
      <c r="K123" s="106">
        <f t="shared" si="124"/>
        <v>0.14285714285714285</v>
      </c>
      <c r="L123" s="106">
        <f t="shared" si="124"/>
        <v>0.14285714285714285</v>
      </c>
      <c r="M123" s="106">
        <f t="shared" si="124"/>
        <v>0.14285714285714285</v>
      </c>
      <c r="N123" s="106">
        <f t="shared" si="124"/>
        <v>0.14285714285714285</v>
      </c>
      <c r="O123" s="106">
        <f t="shared" si="124"/>
        <v>0.14285714285714285</v>
      </c>
      <c r="P123" s="106">
        <f t="shared" si="124"/>
        <v>0.14285714285714285</v>
      </c>
      <c r="Q123" s="105">
        <f t="shared" si="115"/>
        <v>0.99999999999999978</v>
      </c>
      <c r="R123" s="107">
        <f t="shared" si="116"/>
        <v>0.14285714285714285</v>
      </c>
      <c r="S123" s="103"/>
      <c r="T123" s="103"/>
      <c r="U123" s="48">
        <f>C123*R118</f>
        <v>0.14285714285714285</v>
      </c>
      <c r="V123" s="48">
        <f>D123*R119</f>
        <v>0.14285714285714285</v>
      </c>
      <c r="W123" s="48">
        <f>E123*R120</f>
        <v>0.14285714285714285</v>
      </c>
      <c r="X123" s="48">
        <f>F123*R121</f>
        <v>0.14285714285714285</v>
      </c>
      <c r="Y123" s="48">
        <f>G123*R122</f>
        <v>0.14285714285714285</v>
      </c>
      <c r="Z123" s="48">
        <f>H123*R123</f>
        <v>0.14285714285714285</v>
      </c>
      <c r="AA123" s="48">
        <f>I123*R124</f>
        <v>0.14285714285714285</v>
      </c>
      <c r="AB123" s="48">
        <f t="shared" si="120"/>
        <v>0.99999999999999978</v>
      </c>
      <c r="AC123" s="48">
        <f t="shared" si="117"/>
        <v>6.9999999999999991</v>
      </c>
    </row>
    <row r="124" spans="1:29" s="3" customFormat="1" ht="16.5" customHeight="1" thickBot="1" x14ac:dyDescent="0.25">
      <c r="A124" s="242">
        <v>7</v>
      </c>
      <c r="B124" s="241" t="str">
        <f t="shared" si="118"/>
        <v>Child 7 Needs 7</v>
      </c>
      <c r="C124" s="108">
        <f>1/I118</f>
        <v>1</v>
      </c>
      <c r="D124" s="99">
        <f>1/I119</f>
        <v>1</v>
      </c>
      <c r="E124" s="99">
        <f>1/I120</f>
        <v>1</v>
      </c>
      <c r="F124" s="99">
        <f>1/I121</f>
        <v>1</v>
      </c>
      <c r="G124" s="99">
        <f>1/I122</f>
        <v>1</v>
      </c>
      <c r="H124" s="109">
        <f>1/I123</f>
        <v>1</v>
      </c>
      <c r="I124" s="109">
        <v>1</v>
      </c>
      <c r="J124" s="100">
        <f t="shared" ref="J124:P124" si="125">C124/C125</f>
        <v>0.14285714285714285</v>
      </c>
      <c r="K124" s="110">
        <f t="shared" si="125"/>
        <v>0.14285714285714285</v>
      </c>
      <c r="L124" s="110">
        <f t="shared" si="125"/>
        <v>0.14285714285714285</v>
      </c>
      <c r="M124" s="110">
        <f t="shared" si="125"/>
        <v>0.14285714285714285</v>
      </c>
      <c r="N124" s="110">
        <f t="shared" si="125"/>
        <v>0.14285714285714285</v>
      </c>
      <c r="O124" s="110">
        <f t="shared" si="125"/>
        <v>0.14285714285714285</v>
      </c>
      <c r="P124" s="110">
        <f t="shared" si="125"/>
        <v>0.14285714285714285</v>
      </c>
      <c r="Q124" s="100">
        <f t="shared" si="115"/>
        <v>0.99999999999999978</v>
      </c>
      <c r="R124" s="101">
        <f t="shared" si="116"/>
        <v>0.14285714285714285</v>
      </c>
      <c r="S124" s="103"/>
      <c r="T124" s="103"/>
      <c r="U124" s="48">
        <f>C124*R118</f>
        <v>0.14285714285714285</v>
      </c>
      <c r="V124" s="48">
        <f>D124*R119</f>
        <v>0.14285714285714285</v>
      </c>
      <c r="W124" s="48">
        <f>E124*R120</f>
        <v>0.14285714285714285</v>
      </c>
      <c r="X124" s="48">
        <f>F124*R121</f>
        <v>0.14285714285714285</v>
      </c>
      <c r="Y124" s="48">
        <f>G124*R122</f>
        <v>0.14285714285714285</v>
      </c>
      <c r="Z124" s="48">
        <f>H124*R123</f>
        <v>0.14285714285714285</v>
      </c>
      <c r="AA124" s="48">
        <f>I124*R124</f>
        <v>0.14285714285714285</v>
      </c>
      <c r="AB124" s="48">
        <f t="shared" si="120"/>
        <v>0.99999999999999978</v>
      </c>
      <c r="AC124" s="48">
        <f t="shared" si="117"/>
        <v>6.9999999999999991</v>
      </c>
    </row>
    <row r="125" spans="1:29" s="3" customFormat="1" ht="16.5" customHeight="1" thickBot="1" x14ac:dyDescent="0.25">
      <c r="C125" s="111">
        <f t="shared" ref="C125:R125" si="126">SUM(C118:C124)</f>
        <v>7</v>
      </c>
      <c r="D125" s="112">
        <f t="shared" si="126"/>
        <v>7</v>
      </c>
      <c r="E125" s="112">
        <f t="shared" si="126"/>
        <v>7</v>
      </c>
      <c r="F125" s="112">
        <f t="shared" si="126"/>
        <v>7</v>
      </c>
      <c r="G125" s="112">
        <f t="shared" si="126"/>
        <v>7</v>
      </c>
      <c r="H125" s="112">
        <f t="shared" si="126"/>
        <v>7</v>
      </c>
      <c r="I125" s="113">
        <f t="shared" si="126"/>
        <v>7</v>
      </c>
      <c r="J125" s="25">
        <f t="shared" si="126"/>
        <v>0.99999999999999978</v>
      </c>
      <c r="K125" s="25">
        <f t="shared" si="126"/>
        <v>0.99999999999999978</v>
      </c>
      <c r="L125" s="25">
        <f t="shared" si="126"/>
        <v>0.99999999999999978</v>
      </c>
      <c r="M125" s="25">
        <f t="shared" si="126"/>
        <v>0.99999999999999978</v>
      </c>
      <c r="N125" s="25">
        <f t="shared" si="126"/>
        <v>0.99999999999999978</v>
      </c>
      <c r="O125" s="25">
        <f t="shared" si="126"/>
        <v>0.99999999999999978</v>
      </c>
      <c r="P125" s="25">
        <f t="shared" si="126"/>
        <v>0.99999999999999978</v>
      </c>
      <c r="Q125" s="48">
        <f t="shared" si="126"/>
        <v>6.9999999999999991</v>
      </c>
      <c r="R125" s="25">
        <f t="shared" si="126"/>
        <v>0.99999999999999978</v>
      </c>
      <c r="S125" s="103"/>
      <c r="T125" s="103"/>
      <c r="U125" s="103"/>
      <c r="V125" s="103"/>
      <c r="W125" s="103"/>
      <c r="X125" s="103"/>
      <c r="Y125" s="103"/>
      <c r="Z125" s="103"/>
      <c r="AA125" s="312" t="s">
        <v>21</v>
      </c>
      <c r="AB125" s="312"/>
      <c r="AC125" s="48">
        <f>AVERAGE(AC118:AC124)</f>
        <v>6.9999999999999991</v>
      </c>
    </row>
    <row r="126" spans="1:29" s="3" customFormat="1" ht="16.5" customHeight="1" thickBot="1" x14ac:dyDescent="0.25"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80" t="s">
        <v>7</v>
      </c>
      <c r="R126" s="114">
        <f>AC127</f>
        <v>-1.1214373986112691E-16</v>
      </c>
      <c r="S126" s="103"/>
      <c r="T126" s="103"/>
      <c r="U126" s="103"/>
      <c r="V126" s="103"/>
      <c r="W126" s="103"/>
      <c r="X126" s="103"/>
      <c r="Y126" s="103"/>
      <c r="Z126" s="103"/>
      <c r="AA126" s="313" t="s">
        <v>9</v>
      </c>
      <c r="AB126" s="313"/>
      <c r="AC126" s="48">
        <f>(AC125-Z$2)/(Z$2-1)</f>
        <v>-1.4802973661668753E-16</v>
      </c>
    </row>
    <row r="127" spans="1:29" s="3" customFormat="1" ht="16.5" customHeight="1" x14ac:dyDescent="0.2"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313" t="s">
        <v>10</v>
      </c>
      <c r="AB127" s="313"/>
      <c r="AC127" s="48">
        <f>AC126/Z$3</f>
        <v>-1.1214373986112691E-16</v>
      </c>
    </row>
    <row r="128" spans="1:29" ht="16" x14ac:dyDescent="0.2">
      <c r="B128" s="3"/>
    </row>
    <row r="129" spans="2:2" ht="16" x14ac:dyDescent="0.2">
      <c r="B129" s="3"/>
    </row>
    <row r="130" spans="2:2" ht="16" x14ac:dyDescent="0.2">
      <c r="B130" s="3"/>
    </row>
    <row r="131" spans="2:2" ht="16" x14ac:dyDescent="0.2">
      <c r="B131" s="3"/>
    </row>
    <row r="132" spans="2:2" ht="16" x14ac:dyDescent="0.2">
      <c r="B132" s="3"/>
    </row>
    <row r="133" spans="2:2" ht="16" x14ac:dyDescent="0.2">
      <c r="B133" s="3"/>
    </row>
  </sheetData>
  <mergeCells count="45">
    <mergeCell ref="U1:AA1"/>
    <mergeCell ref="B4:H4"/>
    <mergeCell ref="B5:H5"/>
    <mergeCell ref="B6:H6"/>
    <mergeCell ref="B1:Q1"/>
    <mergeCell ref="J39:P39"/>
    <mergeCell ref="AA47:AB47"/>
    <mergeCell ref="AA48:AB48"/>
    <mergeCell ref="AA49:AB49"/>
    <mergeCell ref="B7:H7"/>
    <mergeCell ref="B8:H8"/>
    <mergeCell ref="B10:H10"/>
    <mergeCell ref="B9:H9"/>
    <mergeCell ref="AA34:AB34"/>
    <mergeCell ref="AA35:AB35"/>
    <mergeCell ref="AA36:AB36"/>
    <mergeCell ref="J13:P13"/>
    <mergeCell ref="AA21:AB21"/>
    <mergeCell ref="AA22:AB22"/>
    <mergeCell ref="AA23:AB23"/>
    <mergeCell ref="J26:P26"/>
    <mergeCell ref="J65:P65"/>
    <mergeCell ref="AA73:AB73"/>
    <mergeCell ref="AA74:AB74"/>
    <mergeCell ref="AA75:AB75"/>
    <mergeCell ref="J52:P52"/>
    <mergeCell ref="AA60:AB60"/>
    <mergeCell ref="AA61:AB61"/>
    <mergeCell ref="AA62:AB62"/>
    <mergeCell ref="J91:P91"/>
    <mergeCell ref="AA99:AB99"/>
    <mergeCell ref="AA100:AB100"/>
    <mergeCell ref="AA101:AB101"/>
    <mergeCell ref="J78:P78"/>
    <mergeCell ref="AA86:AB86"/>
    <mergeCell ref="AA87:AB87"/>
    <mergeCell ref="AA88:AB88"/>
    <mergeCell ref="J117:P117"/>
    <mergeCell ref="AA125:AB125"/>
    <mergeCell ref="AA126:AB126"/>
    <mergeCell ref="AA127:AB127"/>
    <mergeCell ref="J104:P104"/>
    <mergeCell ref="AA112:AB112"/>
    <mergeCell ref="AA113:AB113"/>
    <mergeCell ref="AA114:AB114"/>
  </mergeCells>
  <phoneticPr fontId="2" type="noConversion"/>
  <conditionalFormatting sqref="R35 R48 R61 R74 R87 R100 R113 R126 R22">
    <cfRule type="cellIs" dxfId="3" priority="1" stopIfTrue="1" operator="lessThan">
      <formula>0.1</formula>
    </cfRule>
    <cfRule type="cellIs" dxfId="2" priority="2" stopIfTrue="1" operator="greaterThanOrEqual">
      <formula>0.1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AE137"/>
  <sheetViews>
    <sheetView showGridLines="0" zoomScale="70" workbookViewId="0">
      <selection activeCell="B1" sqref="B1:Q1"/>
    </sheetView>
  </sheetViews>
  <sheetFormatPr baseColWidth="10" defaultColWidth="9.1640625" defaultRowHeight="13" x14ac:dyDescent="0.15"/>
  <cols>
    <col min="1" max="1" width="4.83203125" style="1" customWidth="1"/>
    <col min="2" max="2" width="29.6640625" style="1" customWidth="1"/>
    <col min="3" max="32" width="7.6640625" style="1" customWidth="1"/>
    <col min="33" max="16384" width="9.1640625" style="1"/>
  </cols>
  <sheetData>
    <row r="1" spans="1:31" s="90" customFormat="1" ht="24" thickBot="1" x14ac:dyDescent="0.2">
      <c r="B1" s="315" t="str">
        <f>'AHP Summary'!B44</f>
        <v>8 Needs - Parent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7"/>
      <c r="W1" s="309" t="s">
        <v>3</v>
      </c>
      <c r="X1" s="310"/>
      <c r="Y1" s="310"/>
      <c r="Z1" s="310"/>
      <c r="AA1" s="310"/>
      <c r="AB1" s="310"/>
      <c r="AC1" s="311"/>
      <c r="AD1" s="193"/>
    </row>
    <row r="2" spans="1:31" ht="15" customHeight="1" x14ac:dyDescent="0.15">
      <c r="B2" s="212" t="s">
        <v>266</v>
      </c>
      <c r="C2" s="213"/>
      <c r="W2" s="11" t="s">
        <v>4</v>
      </c>
      <c r="X2" s="12">
        <v>3</v>
      </c>
      <c r="Y2" s="12">
        <v>4</v>
      </c>
      <c r="Z2" s="12">
        <v>5</v>
      </c>
      <c r="AA2" s="12">
        <v>6</v>
      </c>
      <c r="AB2" s="12">
        <v>7</v>
      </c>
      <c r="AC2" s="12">
        <v>8</v>
      </c>
      <c r="AD2" s="81"/>
    </row>
    <row r="3" spans="1:31" ht="16" x14ac:dyDescent="0.15">
      <c r="C3" s="2"/>
      <c r="W3" s="17" t="s">
        <v>5</v>
      </c>
      <c r="X3" s="18">
        <v>0.57999999999999996</v>
      </c>
      <c r="Y3" s="18">
        <v>0.9</v>
      </c>
      <c r="Z3" s="18">
        <v>1.1200000000000001</v>
      </c>
      <c r="AA3" s="18">
        <v>1.24</v>
      </c>
      <c r="AB3" s="18">
        <v>1.32</v>
      </c>
      <c r="AC3" s="18">
        <v>1.41</v>
      </c>
      <c r="AD3" s="81"/>
    </row>
    <row r="4" spans="1:31" ht="16" x14ac:dyDescent="0.15">
      <c r="B4" s="296" t="str">
        <f>'AHP Summary'!E44</f>
        <v>Child 8 Needs 1</v>
      </c>
      <c r="C4" s="296"/>
      <c r="D4" s="296"/>
      <c r="E4" s="296"/>
      <c r="F4" s="296"/>
      <c r="G4" s="296"/>
      <c r="H4" s="296"/>
      <c r="M4" s="82"/>
      <c r="N4" s="83"/>
      <c r="O4" s="83"/>
      <c r="P4" s="83"/>
      <c r="Q4" s="83"/>
      <c r="W4" s="80"/>
      <c r="X4" s="81"/>
      <c r="Y4" s="81"/>
      <c r="Z4" s="81"/>
      <c r="AA4" s="81"/>
      <c r="AB4" s="81"/>
      <c r="AC4" s="81"/>
      <c r="AD4" s="81"/>
    </row>
    <row r="5" spans="1:31" ht="16" x14ac:dyDescent="0.15">
      <c r="B5" s="296" t="str">
        <f>'AHP Summary'!E45</f>
        <v>Child 8 Needs 2</v>
      </c>
      <c r="C5" s="296"/>
      <c r="D5" s="296"/>
      <c r="E5" s="296"/>
      <c r="F5" s="296"/>
      <c r="G5" s="296"/>
      <c r="H5" s="296"/>
      <c r="M5" s="82"/>
      <c r="N5" s="83"/>
      <c r="O5" s="83"/>
      <c r="P5" s="83"/>
      <c r="Q5" s="83"/>
      <c r="W5" s="80"/>
      <c r="X5" s="81"/>
      <c r="Y5" s="81"/>
      <c r="Z5" s="81"/>
      <c r="AA5" s="81"/>
      <c r="AB5" s="81"/>
      <c r="AC5" s="81"/>
      <c r="AD5" s="81"/>
    </row>
    <row r="6" spans="1:31" ht="16" x14ac:dyDescent="0.15">
      <c r="B6" s="296" t="str">
        <f>'AHP Summary'!E46</f>
        <v>Child 8 Needs 3</v>
      </c>
      <c r="C6" s="296"/>
      <c r="D6" s="296"/>
      <c r="E6" s="296"/>
      <c r="F6" s="296"/>
      <c r="G6" s="296"/>
      <c r="H6" s="296"/>
      <c r="M6" s="82"/>
      <c r="N6" s="83"/>
      <c r="O6" s="83"/>
      <c r="P6" s="83"/>
      <c r="Q6" s="83"/>
      <c r="W6" s="80"/>
      <c r="X6" s="81"/>
      <c r="Y6" s="81"/>
      <c r="Z6" s="81"/>
      <c r="AA6" s="81"/>
      <c r="AB6" s="81"/>
      <c r="AC6" s="81"/>
      <c r="AD6" s="81"/>
    </row>
    <row r="7" spans="1:31" ht="16" x14ac:dyDescent="0.15">
      <c r="B7" s="296" t="str">
        <f>'AHP Summary'!E47</f>
        <v>Child 8 Needs 4</v>
      </c>
      <c r="C7" s="296"/>
      <c r="D7" s="296"/>
      <c r="E7" s="296"/>
      <c r="F7" s="296"/>
      <c r="G7" s="296"/>
      <c r="H7" s="296"/>
      <c r="M7" s="82"/>
      <c r="N7" s="83"/>
      <c r="O7" s="83"/>
      <c r="P7" s="83"/>
      <c r="Q7" s="83"/>
      <c r="W7" s="80"/>
      <c r="X7" s="81"/>
      <c r="Y7" s="81"/>
      <c r="Z7" s="81"/>
      <c r="AA7" s="81"/>
      <c r="AB7" s="81"/>
      <c r="AC7" s="81"/>
      <c r="AD7" s="81"/>
    </row>
    <row r="8" spans="1:31" ht="16" x14ac:dyDescent="0.15">
      <c r="B8" s="296" t="str">
        <f>'AHP Summary'!E48</f>
        <v>Child 8 Needs 5</v>
      </c>
      <c r="C8" s="296"/>
      <c r="D8" s="296"/>
      <c r="E8" s="296"/>
      <c r="F8" s="296"/>
      <c r="G8" s="296"/>
      <c r="H8" s="296"/>
      <c r="M8" s="82"/>
      <c r="N8" s="83"/>
      <c r="O8" s="83"/>
      <c r="P8" s="83"/>
      <c r="Q8" s="83"/>
      <c r="W8" s="80"/>
      <c r="X8" s="81"/>
      <c r="Y8" s="81"/>
      <c r="Z8" s="81"/>
      <c r="AA8" s="81"/>
      <c r="AB8" s="81"/>
      <c r="AC8" s="81"/>
      <c r="AD8" s="81"/>
    </row>
    <row r="9" spans="1:31" ht="16" x14ac:dyDescent="0.15">
      <c r="B9" s="296" t="str">
        <f>'AHP Summary'!E49</f>
        <v>Child 8 Needs 6</v>
      </c>
      <c r="C9" s="296"/>
      <c r="D9" s="296"/>
      <c r="E9" s="296"/>
      <c r="F9" s="296"/>
      <c r="G9" s="296"/>
      <c r="H9" s="296"/>
      <c r="M9" s="82"/>
      <c r="N9" s="83"/>
      <c r="O9" s="83"/>
      <c r="P9" s="83"/>
      <c r="Q9" s="83"/>
      <c r="W9" s="80"/>
      <c r="X9" s="81"/>
      <c r="Y9" s="81"/>
      <c r="Z9" s="81"/>
      <c r="AA9" s="81"/>
      <c r="AB9" s="81"/>
      <c r="AC9" s="81"/>
      <c r="AD9" s="81"/>
    </row>
    <row r="10" spans="1:31" ht="16" x14ac:dyDescent="0.15">
      <c r="B10" s="296" t="str">
        <f>'AHP Summary'!E50</f>
        <v>Child 8 Needs 7</v>
      </c>
      <c r="C10" s="296"/>
      <c r="D10" s="296"/>
      <c r="E10" s="296"/>
      <c r="F10" s="296"/>
      <c r="G10" s="296"/>
      <c r="H10" s="296"/>
      <c r="M10" s="82"/>
      <c r="N10" s="83"/>
      <c r="O10" s="83"/>
      <c r="P10" s="83"/>
      <c r="Q10" s="83"/>
      <c r="W10" s="80"/>
      <c r="X10" s="81"/>
      <c r="Y10" s="81"/>
      <c r="Z10" s="81"/>
      <c r="AA10" s="81"/>
      <c r="AB10" s="81"/>
      <c r="AC10" s="81"/>
      <c r="AD10" s="81"/>
    </row>
    <row r="11" spans="1:31" ht="16" x14ac:dyDescent="0.15">
      <c r="B11" s="296" t="str">
        <f>'AHP Summary'!E51</f>
        <v>Child 8 Needs 8</v>
      </c>
      <c r="C11" s="296"/>
      <c r="D11" s="296"/>
      <c r="E11" s="296"/>
      <c r="F11" s="296"/>
      <c r="G11" s="296"/>
      <c r="H11" s="296"/>
      <c r="W11" s="80"/>
      <c r="X11" s="81"/>
      <c r="Y11" s="81"/>
      <c r="Z11" s="81"/>
      <c r="AA11" s="81"/>
      <c r="AB11" s="81"/>
      <c r="AC11" s="81"/>
      <c r="AD11" s="81"/>
    </row>
    <row r="12" spans="1:31" s="3" customFormat="1" ht="16.5" customHeight="1" x14ac:dyDescent="0.2">
      <c r="B12" s="209"/>
      <c r="U12" s="91"/>
    </row>
    <row r="13" spans="1:31" s="3" customFormat="1" ht="16.5" customHeight="1" x14ac:dyDescent="0.2">
      <c r="B13" s="209"/>
      <c r="C13" s="242">
        <v>1</v>
      </c>
      <c r="D13" s="242">
        <v>2</v>
      </c>
      <c r="E13" s="242">
        <v>3</v>
      </c>
      <c r="F13" s="242">
        <v>4</v>
      </c>
      <c r="G13" s="242">
        <v>5</v>
      </c>
      <c r="H13" s="242">
        <v>6</v>
      </c>
      <c r="I13" s="242">
        <v>7</v>
      </c>
      <c r="J13" s="242">
        <v>8</v>
      </c>
      <c r="U13" s="91"/>
    </row>
    <row r="14" spans="1:31" s="3" customFormat="1" ht="100" customHeight="1" thickBot="1" x14ac:dyDescent="0.25">
      <c r="B14" s="4" t="s">
        <v>154</v>
      </c>
      <c r="C14" s="92" t="str">
        <f>B15</f>
        <v>Child 8 Needs 1</v>
      </c>
      <c r="D14" s="92" t="str">
        <f>B16</f>
        <v>Child 8 Needs 2</v>
      </c>
      <c r="E14" s="92" t="str">
        <f>B17</f>
        <v>Child 8 Needs 3</v>
      </c>
      <c r="F14" s="92" t="str">
        <f>B18</f>
        <v>Child 8 Needs 4</v>
      </c>
      <c r="G14" s="92" t="str">
        <f>B19</f>
        <v>Child 8 Needs 5</v>
      </c>
      <c r="H14" s="92" t="str">
        <f>B20</f>
        <v>Child 8 Needs 6</v>
      </c>
      <c r="I14" s="92" t="str">
        <f>B21</f>
        <v>Child 8 Needs 7</v>
      </c>
      <c r="J14" s="92" t="str">
        <f>B22</f>
        <v>Child 8 Needs 8</v>
      </c>
      <c r="K14" s="299" t="s">
        <v>6</v>
      </c>
      <c r="L14" s="299"/>
      <c r="M14" s="299"/>
      <c r="N14" s="299"/>
      <c r="O14" s="299"/>
      <c r="P14" s="299"/>
      <c r="Q14" s="299"/>
      <c r="R14" s="199"/>
      <c r="S14" s="6" t="s">
        <v>1</v>
      </c>
      <c r="T14" s="6" t="s">
        <v>2</v>
      </c>
      <c r="V14" s="54" t="str">
        <f t="shared" ref="V14:AC14" si="0">C14</f>
        <v>Child 8 Needs 1</v>
      </c>
      <c r="W14" s="54" t="str">
        <f t="shared" si="0"/>
        <v>Child 8 Needs 2</v>
      </c>
      <c r="X14" s="54" t="str">
        <f t="shared" si="0"/>
        <v>Child 8 Needs 3</v>
      </c>
      <c r="Y14" s="54" t="str">
        <f t="shared" si="0"/>
        <v>Child 8 Needs 4</v>
      </c>
      <c r="Z14" s="54" t="str">
        <f t="shared" si="0"/>
        <v>Child 8 Needs 5</v>
      </c>
      <c r="AA14" s="54" t="str">
        <f t="shared" si="0"/>
        <v>Child 8 Needs 6</v>
      </c>
      <c r="AB14" s="54" t="str">
        <f t="shared" si="0"/>
        <v>Child 8 Needs 7</v>
      </c>
      <c r="AC14" s="54" t="str">
        <f t="shared" si="0"/>
        <v>Child 8 Needs 8</v>
      </c>
      <c r="AD14" s="56" t="s">
        <v>11</v>
      </c>
      <c r="AE14" s="56" t="s">
        <v>12</v>
      </c>
    </row>
    <row r="15" spans="1:31" s="3" customFormat="1" ht="30" customHeight="1" x14ac:dyDescent="0.2">
      <c r="A15" s="242">
        <v>1</v>
      </c>
      <c r="B15" s="93" t="str">
        <f>B$4</f>
        <v>Child 8 Needs 1</v>
      </c>
      <c r="C15" s="94">
        <v>1</v>
      </c>
      <c r="D15" s="251">
        <f>GEOMEAN(D29,D43,D57,D71,D85,D99,D113,D127)</f>
        <v>1</v>
      </c>
      <c r="E15" s="251">
        <f t="shared" ref="E15:J15" si="1">GEOMEAN(E29,E43,E57,E71,E85,E99,E113,E127)</f>
        <v>1</v>
      </c>
      <c r="F15" s="251">
        <f t="shared" si="1"/>
        <v>1</v>
      </c>
      <c r="G15" s="251">
        <f t="shared" si="1"/>
        <v>1</v>
      </c>
      <c r="H15" s="251">
        <f t="shared" si="1"/>
        <v>1</v>
      </c>
      <c r="I15" s="251">
        <f t="shared" si="1"/>
        <v>1</v>
      </c>
      <c r="J15" s="254">
        <f t="shared" si="1"/>
        <v>1</v>
      </c>
      <c r="K15" s="96">
        <f t="shared" ref="K15:R15" si="2">C15/C23</f>
        <v>0.125</v>
      </c>
      <c r="L15" s="102">
        <f t="shared" si="2"/>
        <v>0.125</v>
      </c>
      <c r="M15" s="102">
        <f t="shared" si="2"/>
        <v>0.125</v>
      </c>
      <c r="N15" s="102">
        <f t="shared" si="2"/>
        <v>0.125</v>
      </c>
      <c r="O15" s="102">
        <f t="shared" si="2"/>
        <v>0.125</v>
      </c>
      <c r="P15" s="102">
        <f t="shared" si="2"/>
        <v>0.125</v>
      </c>
      <c r="Q15" s="102">
        <f t="shared" si="2"/>
        <v>0.125</v>
      </c>
      <c r="R15" s="194">
        <f t="shared" si="2"/>
        <v>0.125</v>
      </c>
      <c r="S15" s="111">
        <f t="shared" ref="S15:S22" si="3">SUM(K15:R15)</f>
        <v>1</v>
      </c>
      <c r="T15" s="201">
        <f>S15/S$37</f>
        <v>0.125</v>
      </c>
      <c r="U15" s="103"/>
      <c r="V15" s="48">
        <f>C15*T15</f>
        <v>0.125</v>
      </c>
      <c r="W15" s="48">
        <f>D15*T16</f>
        <v>0.125</v>
      </c>
      <c r="X15" s="48">
        <f>E15*T17</f>
        <v>0.125</v>
      </c>
      <c r="Y15" s="48">
        <f>F15*T18</f>
        <v>0.125</v>
      </c>
      <c r="Z15" s="48">
        <f>G15*T19</f>
        <v>0.125</v>
      </c>
      <c r="AA15" s="48">
        <f>H15*T20</f>
        <v>0.125</v>
      </c>
      <c r="AB15" s="48">
        <f>I15*T21</f>
        <v>0.125</v>
      </c>
      <c r="AC15" s="48">
        <f>J15*T$36</f>
        <v>0.125</v>
      </c>
      <c r="AD15" s="48">
        <f t="shared" ref="AD15:AD22" si="4">SUM(V15:AC15)</f>
        <v>1</v>
      </c>
      <c r="AE15" s="48">
        <f t="shared" ref="AE15:AE22" si="5">AD15/T15</f>
        <v>8</v>
      </c>
    </row>
    <row r="16" spans="1:31" s="3" customFormat="1" ht="30" customHeight="1" x14ac:dyDescent="0.2">
      <c r="A16" s="242">
        <v>2</v>
      </c>
      <c r="B16" s="93" t="str">
        <f>B$5</f>
        <v>Child 8 Needs 2</v>
      </c>
      <c r="C16" s="98">
        <f>1/D15</f>
        <v>1</v>
      </c>
      <c r="D16" s="99">
        <v>1</v>
      </c>
      <c r="E16" s="252">
        <f t="shared" ref="E16:J16" si="6">GEOMEAN(E30,E44,E58,E72,E86,E100,E114,E128)</f>
        <v>1</v>
      </c>
      <c r="F16" s="252">
        <f t="shared" si="6"/>
        <v>1</v>
      </c>
      <c r="G16" s="252">
        <f t="shared" si="6"/>
        <v>1</v>
      </c>
      <c r="H16" s="252">
        <f t="shared" si="6"/>
        <v>1</v>
      </c>
      <c r="I16" s="252">
        <f t="shared" si="6"/>
        <v>1</v>
      </c>
      <c r="J16" s="253">
        <f t="shared" si="6"/>
        <v>1</v>
      </c>
      <c r="K16" s="105">
        <f t="shared" ref="K16:R16" si="7">C16/C23</f>
        <v>0.125</v>
      </c>
      <c r="L16" s="106">
        <f t="shared" si="7"/>
        <v>0.125</v>
      </c>
      <c r="M16" s="106">
        <f t="shared" si="7"/>
        <v>0.125</v>
      </c>
      <c r="N16" s="106">
        <f t="shared" si="7"/>
        <v>0.125</v>
      </c>
      <c r="O16" s="106">
        <f t="shared" si="7"/>
        <v>0.125</v>
      </c>
      <c r="P16" s="106">
        <f t="shared" si="7"/>
        <v>0.125</v>
      </c>
      <c r="Q16" s="106">
        <f t="shared" si="7"/>
        <v>0.125</v>
      </c>
      <c r="R16" s="202">
        <f t="shared" si="7"/>
        <v>0.125</v>
      </c>
      <c r="S16" s="111">
        <f t="shared" si="3"/>
        <v>1</v>
      </c>
      <c r="T16" s="203">
        <f t="shared" ref="T16:T22" si="8">S16/S$37</f>
        <v>0.125</v>
      </c>
      <c r="U16" s="103"/>
      <c r="V16" s="48">
        <f>C16*T15</f>
        <v>0.125</v>
      </c>
      <c r="W16" s="48">
        <f>D16*T16</f>
        <v>0.125</v>
      </c>
      <c r="X16" s="48">
        <f>E16*T17</f>
        <v>0.125</v>
      </c>
      <c r="Y16" s="48">
        <f>F16*T18</f>
        <v>0.125</v>
      </c>
      <c r="Z16" s="48">
        <f>G16*T19</f>
        <v>0.125</v>
      </c>
      <c r="AA16" s="48">
        <f>H16*T20</f>
        <v>0.125</v>
      </c>
      <c r="AB16" s="48">
        <f>I16*T21</f>
        <v>0.125</v>
      </c>
      <c r="AC16" s="48">
        <f t="shared" ref="AC16:AC21" si="9">J16*T$36</f>
        <v>0.125</v>
      </c>
      <c r="AD16" s="48">
        <f t="shared" si="4"/>
        <v>1</v>
      </c>
      <c r="AE16" s="48">
        <f t="shared" si="5"/>
        <v>8</v>
      </c>
    </row>
    <row r="17" spans="1:31" s="3" customFormat="1" ht="30" customHeight="1" x14ac:dyDescent="0.2">
      <c r="A17" s="242">
        <v>3</v>
      </c>
      <c r="B17" s="93" t="str">
        <f>B$6</f>
        <v>Child 8 Needs 3</v>
      </c>
      <c r="C17" s="98">
        <f>1/E15</f>
        <v>1</v>
      </c>
      <c r="D17" s="99">
        <f>1/E16</f>
        <v>1</v>
      </c>
      <c r="E17" s="99">
        <v>1</v>
      </c>
      <c r="F17" s="252">
        <f>GEOMEAN(F31,F45,F59,F73,F87,F101,F115,F129)</f>
        <v>1</v>
      </c>
      <c r="G17" s="252">
        <f>GEOMEAN(G31,G45,G59,G73,G87,G101,G115,G129)</f>
        <v>1</v>
      </c>
      <c r="H17" s="252">
        <f>GEOMEAN(H31,H45,H59,H73,H87,H101,H115,H129)</f>
        <v>1</v>
      </c>
      <c r="I17" s="252">
        <f>GEOMEAN(I31,I45,I59,I73,I87,I101,I115,I129)</f>
        <v>1</v>
      </c>
      <c r="J17" s="253">
        <f>GEOMEAN(J31,J45,J59,J73,J87,J101,J115,J129)</f>
        <v>1</v>
      </c>
      <c r="K17" s="105">
        <f t="shared" ref="K17:R17" si="10">C17/C23</f>
        <v>0.125</v>
      </c>
      <c r="L17" s="106">
        <f t="shared" si="10"/>
        <v>0.125</v>
      </c>
      <c r="M17" s="106">
        <f t="shared" si="10"/>
        <v>0.125</v>
      </c>
      <c r="N17" s="106">
        <f t="shared" si="10"/>
        <v>0.125</v>
      </c>
      <c r="O17" s="106">
        <f t="shared" si="10"/>
        <v>0.125</v>
      </c>
      <c r="P17" s="106">
        <f t="shared" si="10"/>
        <v>0.125</v>
      </c>
      <c r="Q17" s="106">
        <f t="shared" si="10"/>
        <v>0.125</v>
      </c>
      <c r="R17" s="202">
        <f t="shared" si="10"/>
        <v>0.125</v>
      </c>
      <c r="S17" s="111">
        <f t="shared" si="3"/>
        <v>1</v>
      </c>
      <c r="T17" s="203">
        <f t="shared" si="8"/>
        <v>0.125</v>
      </c>
      <c r="U17" s="103"/>
      <c r="V17" s="48">
        <f>C17*T15</f>
        <v>0.125</v>
      </c>
      <c r="W17" s="48">
        <f>D17*T16</f>
        <v>0.125</v>
      </c>
      <c r="X17" s="48">
        <f>E17*T17</f>
        <v>0.125</v>
      </c>
      <c r="Y17" s="48">
        <f>F17*T18</f>
        <v>0.125</v>
      </c>
      <c r="Z17" s="48">
        <f>G17*T19</f>
        <v>0.125</v>
      </c>
      <c r="AA17" s="48">
        <f>H17*T20</f>
        <v>0.125</v>
      </c>
      <c r="AB17" s="48">
        <f>I17*T21</f>
        <v>0.125</v>
      </c>
      <c r="AC17" s="48">
        <f t="shared" si="9"/>
        <v>0.125</v>
      </c>
      <c r="AD17" s="48">
        <f t="shared" si="4"/>
        <v>1</v>
      </c>
      <c r="AE17" s="48">
        <f t="shared" si="5"/>
        <v>8</v>
      </c>
    </row>
    <row r="18" spans="1:31" s="3" customFormat="1" ht="30" customHeight="1" x14ac:dyDescent="0.2">
      <c r="A18" s="242">
        <v>4</v>
      </c>
      <c r="B18" s="93" t="str">
        <f>B$7</f>
        <v>Child 8 Needs 4</v>
      </c>
      <c r="C18" s="98">
        <f>1/F15</f>
        <v>1</v>
      </c>
      <c r="D18" s="99">
        <f>1/F16</f>
        <v>1</v>
      </c>
      <c r="E18" s="99">
        <f>1/F17</f>
        <v>1</v>
      </c>
      <c r="F18" s="99">
        <v>1</v>
      </c>
      <c r="G18" s="252">
        <f>GEOMEAN(G32,G46,G60,G74,G88,G102,G116,G130)</f>
        <v>1</v>
      </c>
      <c r="H18" s="252">
        <f>GEOMEAN(H32,H46,H60,H74,H88,H102,H116,H130)</f>
        <v>1</v>
      </c>
      <c r="I18" s="252">
        <f>GEOMEAN(I32,I46,I60,I74,I88,I102,I116,I130)</f>
        <v>1</v>
      </c>
      <c r="J18" s="253">
        <f>GEOMEAN(J32,J46,J60,J74,J88,J102,J116,J130)</f>
        <v>1</v>
      </c>
      <c r="K18" s="105">
        <f t="shared" ref="K18:R18" si="11">C18/C23</f>
        <v>0.125</v>
      </c>
      <c r="L18" s="106">
        <f t="shared" si="11"/>
        <v>0.125</v>
      </c>
      <c r="M18" s="106">
        <f t="shared" si="11"/>
        <v>0.125</v>
      </c>
      <c r="N18" s="106">
        <f t="shared" si="11"/>
        <v>0.125</v>
      </c>
      <c r="O18" s="106">
        <f t="shared" si="11"/>
        <v>0.125</v>
      </c>
      <c r="P18" s="106">
        <f t="shared" si="11"/>
        <v>0.125</v>
      </c>
      <c r="Q18" s="106">
        <f t="shared" si="11"/>
        <v>0.125</v>
      </c>
      <c r="R18" s="202">
        <f t="shared" si="11"/>
        <v>0.125</v>
      </c>
      <c r="S18" s="111">
        <f t="shared" si="3"/>
        <v>1</v>
      </c>
      <c r="T18" s="203">
        <f t="shared" si="8"/>
        <v>0.125</v>
      </c>
      <c r="U18" s="103"/>
      <c r="V18" s="48">
        <f>C18*T15</f>
        <v>0.125</v>
      </c>
      <c r="W18" s="48">
        <f>D18*T16</f>
        <v>0.125</v>
      </c>
      <c r="X18" s="48">
        <f>E18*T17</f>
        <v>0.125</v>
      </c>
      <c r="Y18" s="48">
        <f>F18*T18</f>
        <v>0.125</v>
      </c>
      <c r="Z18" s="48">
        <f>G18*T19</f>
        <v>0.125</v>
      </c>
      <c r="AA18" s="48">
        <f>H18*T20</f>
        <v>0.125</v>
      </c>
      <c r="AB18" s="48">
        <f>I18*T21</f>
        <v>0.125</v>
      </c>
      <c r="AC18" s="48">
        <f t="shared" si="9"/>
        <v>0.125</v>
      </c>
      <c r="AD18" s="48">
        <f t="shared" si="4"/>
        <v>1</v>
      </c>
      <c r="AE18" s="48">
        <f t="shared" si="5"/>
        <v>8</v>
      </c>
    </row>
    <row r="19" spans="1:31" s="3" customFormat="1" ht="30" customHeight="1" x14ac:dyDescent="0.2">
      <c r="A19" s="242">
        <v>5</v>
      </c>
      <c r="B19" s="93" t="str">
        <f>B$8</f>
        <v>Child 8 Needs 5</v>
      </c>
      <c r="C19" s="98">
        <f>1/G15</f>
        <v>1</v>
      </c>
      <c r="D19" s="99">
        <f>1/G16</f>
        <v>1</v>
      </c>
      <c r="E19" s="99">
        <f>1/G17</f>
        <v>1</v>
      </c>
      <c r="F19" s="99">
        <f>1/G18</f>
        <v>1</v>
      </c>
      <c r="G19" s="99">
        <v>1</v>
      </c>
      <c r="H19" s="252">
        <f>GEOMEAN(H33,H47,H61,H75,H89,H103,H117,H131)</f>
        <v>1</v>
      </c>
      <c r="I19" s="252">
        <f>GEOMEAN(I33,I47,I61,I75,I89,I103,I117,I131)</f>
        <v>1</v>
      </c>
      <c r="J19" s="253">
        <f>GEOMEAN(J33,J47,J61,J75,J89,J103,J117,J131)</f>
        <v>1</v>
      </c>
      <c r="K19" s="105">
        <f t="shared" ref="K19:R19" si="12">C19/C23</f>
        <v>0.125</v>
      </c>
      <c r="L19" s="106">
        <f t="shared" si="12"/>
        <v>0.125</v>
      </c>
      <c r="M19" s="106">
        <f t="shared" si="12"/>
        <v>0.125</v>
      </c>
      <c r="N19" s="106">
        <f t="shared" si="12"/>
        <v>0.125</v>
      </c>
      <c r="O19" s="106">
        <f t="shared" si="12"/>
        <v>0.125</v>
      </c>
      <c r="P19" s="106">
        <f t="shared" si="12"/>
        <v>0.125</v>
      </c>
      <c r="Q19" s="106">
        <f t="shared" si="12"/>
        <v>0.125</v>
      </c>
      <c r="R19" s="202">
        <f t="shared" si="12"/>
        <v>0.125</v>
      </c>
      <c r="S19" s="111">
        <f t="shared" si="3"/>
        <v>1</v>
      </c>
      <c r="T19" s="203">
        <f t="shared" si="8"/>
        <v>0.125</v>
      </c>
      <c r="U19" s="103"/>
      <c r="V19" s="48">
        <f>C19*T15</f>
        <v>0.125</v>
      </c>
      <c r="W19" s="48">
        <f>D19*T16</f>
        <v>0.125</v>
      </c>
      <c r="X19" s="48">
        <f>E19*T17</f>
        <v>0.125</v>
      </c>
      <c r="Y19" s="48">
        <f>F19*T18</f>
        <v>0.125</v>
      </c>
      <c r="Z19" s="48">
        <f>G19*T19</f>
        <v>0.125</v>
      </c>
      <c r="AA19" s="48">
        <f>H19*T20</f>
        <v>0.125</v>
      </c>
      <c r="AB19" s="48">
        <f>I19*T21</f>
        <v>0.125</v>
      </c>
      <c r="AC19" s="48">
        <f t="shared" si="9"/>
        <v>0.125</v>
      </c>
      <c r="AD19" s="48">
        <f t="shared" si="4"/>
        <v>1</v>
      </c>
      <c r="AE19" s="48">
        <f t="shared" si="5"/>
        <v>8</v>
      </c>
    </row>
    <row r="20" spans="1:31" s="3" customFormat="1" ht="30" customHeight="1" x14ac:dyDescent="0.2">
      <c r="A20" s="242">
        <v>6</v>
      </c>
      <c r="B20" s="93" t="str">
        <f>B$9</f>
        <v>Child 8 Needs 6</v>
      </c>
      <c r="C20" s="98">
        <f>1/H15</f>
        <v>1</v>
      </c>
      <c r="D20" s="99">
        <f>1/H16</f>
        <v>1</v>
      </c>
      <c r="E20" s="99">
        <f>1/H17</f>
        <v>1</v>
      </c>
      <c r="F20" s="99">
        <f>1/H18</f>
        <v>1</v>
      </c>
      <c r="G20" s="99">
        <f>1/H19</f>
        <v>1</v>
      </c>
      <c r="H20" s="99">
        <v>1</v>
      </c>
      <c r="I20" s="252">
        <f>GEOMEAN(I34,I48,I62,I76,I90,I104,I118,I132)</f>
        <v>1</v>
      </c>
      <c r="J20" s="253">
        <f>GEOMEAN(J34,J48,J62,J76,J90,J104,J118,J132)</f>
        <v>1</v>
      </c>
      <c r="K20" s="105">
        <f t="shared" ref="K20:R20" si="13">C20/C23</f>
        <v>0.125</v>
      </c>
      <c r="L20" s="106">
        <f t="shared" si="13"/>
        <v>0.125</v>
      </c>
      <c r="M20" s="106">
        <f t="shared" si="13"/>
        <v>0.125</v>
      </c>
      <c r="N20" s="106">
        <f t="shared" si="13"/>
        <v>0.125</v>
      </c>
      <c r="O20" s="106">
        <f t="shared" si="13"/>
        <v>0.125</v>
      </c>
      <c r="P20" s="106">
        <f t="shared" si="13"/>
        <v>0.125</v>
      </c>
      <c r="Q20" s="106">
        <f t="shared" si="13"/>
        <v>0.125</v>
      </c>
      <c r="R20" s="202">
        <f t="shared" si="13"/>
        <v>0.125</v>
      </c>
      <c r="S20" s="111">
        <f t="shared" si="3"/>
        <v>1</v>
      </c>
      <c r="T20" s="203">
        <f t="shared" si="8"/>
        <v>0.125</v>
      </c>
      <c r="U20" s="103"/>
      <c r="V20" s="48">
        <f>C20*T15</f>
        <v>0.125</v>
      </c>
      <c r="W20" s="48">
        <f>D20*T16</f>
        <v>0.125</v>
      </c>
      <c r="X20" s="48">
        <f>E20*T17</f>
        <v>0.125</v>
      </c>
      <c r="Y20" s="48">
        <f>F20*T18</f>
        <v>0.125</v>
      </c>
      <c r="Z20" s="48">
        <f>G20*T19</f>
        <v>0.125</v>
      </c>
      <c r="AA20" s="48">
        <f>H20*T20</f>
        <v>0.125</v>
      </c>
      <c r="AB20" s="48">
        <f>I20*T21</f>
        <v>0.125</v>
      </c>
      <c r="AC20" s="48">
        <f t="shared" si="9"/>
        <v>0.125</v>
      </c>
      <c r="AD20" s="48">
        <f t="shared" si="4"/>
        <v>1</v>
      </c>
      <c r="AE20" s="48">
        <f t="shared" si="5"/>
        <v>8</v>
      </c>
    </row>
    <row r="21" spans="1:31" s="3" customFormat="1" ht="30" customHeight="1" x14ac:dyDescent="0.2">
      <c r="A21" s="242">
        <v>7</v>
      </c>
      <c r="B21" s="93" t="str">
        <f>B$10</f>
        <v>Child 8 Needs 7</v>
      </c>
      <c r="C21" s="98">
        <f>1/I15</f>
        <v>1</v>
      </c>
      <c r="D21" s="99">
        <f>1/I16</f>
        <v>1</v>
      </c>
      <c r="E21" s="99">
        <f>1/I17</f>
        <v>1</v>
      </c>
      <c r="F21" s="99">
        <f>1/I18</f>
        <v>1</v>
      </c>
      <c r="G21" s="99">
        <f>1/I19</f>
        <v>1</v>
      </c>
      <c r="H21" s="99">
        <f>1/I20</f>
        <v>1</v>
      </c>
      <c r="I21" s="99">
        <v>1</v>
      </c>
      <c r="J21" s="253">
        <f>GEOMEAN(J35,J49,J63,J77,J91,J105,J119,J133)</f>
        <v>1</v>
      </c>
      <c r="K21" s="105">
        <f t="shared" ref="K21:R21" si="14">C21/C23</f>
        <v>0.125</v>
      </c>
      <c r="L21" s="106">
        <f t="shared" si="14"/>
        <v>0.125</v>
      </c>
      <c r="M21" s="106">
        <f t="shared" si="14"/>
        <v>0.125</v>
      </c>
      <c r="N21" s="106">
        <f t="shared" si="14"/>
        <v>0.125</v>
      </c>
      <c r="O21" s="106">
        <f t="shared" si="14"/>
        <v>0.125</v>
      </c>
      <c r="P21" s="106">
        <f t="shared" si="14"/>
        <v>0.125</v>
      </c>
      <c r="Q21" s="106">
        <f t="shared" si="14"/>
        <v>0.125</v>
      </c>
      <c r="R21" s="202">
        <f t="shared" si="14"/>
        <v>0.125</v>
      </c>
      <c r="S21" s="111">
        <f t="shared" si="3"/>
        <v>1</v>
      </c>
      <c r="T21" s="203">
        <f t="shared" si="8"/>
        <v>0.125</v>
      </c>
      <c r="U21" s="103"/>
      <c r="V21" s="48">
        <f>C21*T15</f>
        <v>0.125</v>
      </c>
      <c r="W21" s="48">
        <f>D21*T16</f>
        <v>0.125</v>
      </c>
      <c r="X21" s="48">
        <f>E21*T17</f>
        <v>0.125</v>
      </c>
      <c r="Y21" s="48">
        <f>F21*T18</f>
        <v>0.125</v>
      </c>
      <c r="Z21" s="48">
        <f>G21*T19</f>
        <v>0.125</v>
      </c>
      <c r="AA21" s="48">
        <f>H21*T20</f>
        <v>0.125</v>
      </c>
      <c r="AB21" s="48">
        <f>I21*T21</f>
        <v>0.125</v>
      </c>
      <c r="AC21" s="48">
        <f t="shared" si="9"/>
        <v>0.125</v>
      </c>
      <c r="AD21" s="48">
        <f t="shared" si="4"/>
        <v>1</v>
      </c>
      <c r="AE21" s="48">
        <f t="shared" si="5"/>
        <v>8</v>
      </c>
    </row>
    <row r="22" spans="1:31" s="3" customFormat="1" ht="30" customHeight="1" x14ac:dyDescent="0.2">
      <c r="A22" s="242">
        <v>8</v>
      </c>
      <c r="B22" s="93" t="str">
        <f>B$11</f>
        <v>Child 8 Needs 8</v>
      </c>
      <c r="C22" s="108">
        <f>1/J15</f>
        <v>1</v>
      </c>
      <c r="D22" s="109">
        <f>1/J16</f>
        <v>1</v>
      </c>
      <c r="E22" s="109">
        <f>1/J17</f>
        <v>1</v>
      </c>
      <c r="F22" s="109">
        <f>1/J18</f>
        <v>1</v>
      </c>
      <c r="G22" s="109">
        <f>1/J19</f>
        <v>1</v>
      </c>
      <c r="H22" s="109">
        <f>1/J20</f>
        <v>1</v>
      </c>
      <c r="I22" s="109">
        <f>1/J21</f>
        <v>1</v>
      </c>
      <c r="J22" s="205">
        <v>1</v>
      </c>
      <c r="K22" s="100">
        <f t="shared" ref="K22:R22" si="15">C22/C23</f>
        <v>0.125</v>
      </c>
      <c r="L22" s="110">
        <f t="shared" si="15"/>
        <v>0.125</v>
      </c>
      <c r="M22" s="110">
        <f t="shared" si="15"/>
        <v>0.125</v>
      </c>
      <c r="N22" s="110">
        <f t="shared" si="15"/>
        <v>0.125</v>
      </c>
      <c r="O22" s="110">
        <f t="shared" si="15"/>
        <v>0.125</v>
      </c>
      <c r="P22" s="110">
        <f t="shared" si="15"/>
        <v>0.125</v>
      </c>
      <c r="Q22" s="110">
        <f t="shared" si="15"/>
        <v>0.125</v>
      </c>
      <c r="R22" s="206">
        <f t="shared" si="15"/>
        <v>0.125</v>
      </c>
      <c r="S22" s="111">
        <f t="shared" si="3"/>
        <v>1</v>
      </c>
      <c r="T22" s="203">
        <f t="shared" si="8"/>
        <v>0.125</v>
      </c>
      <c r="U22" s="103"/>
      <c r="V22" s="48">
        <f>C22*T15</f>
        <v>0.125</v>
      </c>
      <c r="W22" s="48">
        <f>D22*T16</f>
        <v>0.125</v>
      </c>
      <c r="X22" s="48">
        <f>E22*T17</f>
        <v>0.125</v>
      </c>
      <c r="Y22" s="48">
        <f>F22*T18</f>
        <v>0.125</v>
      </c>
      <c r="Z22" s="48">
        <f>G22*T19</f>
        <v>0.125</v>
      </c>
      <c r="AA22" s="48">
        <f>H22*T20</f>
        <v>0.125</v>
      </c>
      <c r="AB22" s="48">
        <f>I22*T21</f>
        <v>0.125</v>
      </c>
      <c r="AC22" s="48">
        <f>J22*T$36</f>
        <v>0.125</v>
      </c>
      <c r="AD22" s="48">
        <f t="shared" si="4"/>
        <v>1</v>
      </c>
      <c r="AE22" s="48">
        <f t="shared" si="5"/>
        <v>8</v>
      </c>
    </row>
    <row r="23" spans="1:31" s="3" customFormat="1" ht="30" customHeight="1" thickBot="1" x14ac:dyDescent="0.25">
      <c r="C23" s="100">
        <f t="shared" ref="C23:T23" si="16">SUM(C15:C22)</f>
        <v>8</v>
      </c>
      <c r="D23" s="100">
        <f t="shared" si="16"/>
        <v>8</v>
      </c>
      <c r="E23" s="100">
        <f t="shared" si="16"/>
        <v>8</v>
      </c>
      <c r="F23" s="100">
        <f t="shared" si="16"/>
        <v>8</v>
      </c>
      <c r="G23" s="100">
        <f t="shared" si="16"/>
        <v>8</v>
      </c>
      <c r="H23" s="100">
        <f t="shared" si="16"/>
        <v>8</v>
      </c>
      <c r="I23" s="100">
        <f t="shared" si="16"/>
        <v>8</v>
      </c>
      <c r="J23" s="48">
        <f t="shared" si="16"/>
        <v>8</v>
      </c>
      <c r="K23" s="25">
        <f t="shared" si="16"/>
        <v>1</v>
      </c>
      <c r="L23" s="25">
        <f t="shared" si="16"/>
        <v>1</v>
      </c>
      <c r="M23" s="25">
        <f t="shared" si="16"/>
        <v>1</v>
      </c>
      <c r="N23" s="25">
        <f t="shared" si="16"/>
        <v>1</v>
      </c>
      <c r="O23" s="25">
        <f t="shared" si="16"/>
        <v>1</v>
      </c>
      <c r="P23" s="25">
        <f t="shared" si="16"/>
        <v>1</v>
      </c>
      <c r="Q23" s="25">
        <f t="shared" si="16"/>
        <v>1</v>
      </c>
      <c r="R23" s="25">
        <f t="shared" si="16"/>
        <v>1</v>
      </c>
      <c r="S23" s="111">
        <f t="shared" si="16"/>
        <v>8</v>
      </c>
      <c r="T23" s="207">
        <f t="shared" si="16"/>
        <v>1</v>
      </c>
      <c r="U23" s="103"/>
      <c r="V23" s="103"/>
      <c r="W23" s="103"/>
      <c r="X23" s="103"/>
      <c r="Y23" s="103"/>
      <c r="Z23" s="103"/>
      <c r="AA23" s="103"/>
      <c r="AC23" s="195" t="s">
        <v>21</v>
      </c>
      <c r="AD23" s="196"/>
      <c r="AE23" s="48">
        <f>AVERAGE(AE15:AE22)</f>
        <v>8</v>
      </c>
    </row>
    <row r="24" spans="1:31" s="3" customFormat="1" ht="30" customHeight="1" thickBot="1" x14ac:dyDescent="0.25"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80" t="s">
        <v>7</v>
      </c>
      <c r="T24" s="208">
        <f>AE25</f>
        <v>0</v>
      </c>
      <c r="U24" s="103"/>
      <c r="V24" s="103"/>
      <c r="W24" s="103"/>
      <c r="X24" s="103"/>
      <c r="Y24" s="103"/>
      <c r="Z24" s="103"/>
      <c r="AA24" s="103"/>
      <c r="AC24" s="197" t="s">
        <v>9</v>
      </c>
      <c r="AD24" s="198"/>
      <c r="AE24" s="48">
        <f>(AE23-AC$2)/(AC$2-1)</f>
        <v>0</v>
      </c>
    </row>
    <row r="25" spans="1:31" s="3" customFormat="1" ht="30" customHeight="1" x14ac:dyDescent="0.2"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C25" s="197" t="s">
        <v>10</v>
      </c>
      <c r="AD25" s="198"/>
      <c r="AE25" s="48">
        <f>AE24/AC$3</f>
        <v>0</v>
      </c>
    </row>
    <row r="26" spans="1:31" s="3" customFormat="1" ht="16.5" customHeight="1" x14ac:dyDescent="0.2"/>
    <row r="27" spans="1:31" s="3" customFormat="1" ht="16.5" customHeight="1" x14ac:dyDescent="0.2">
      <c r="B27" s="209"/>
      <c r="C27" s="242">
        <v>1</v>
      </c>
      <c r="D27" s="242">
        <v>2</v>
      </c>
      <c r="E27" s="242">
        <v>3</v>
      </c>
      <c r="F27" s="242">
        <v>4</v>
      </c>
      <c r="G27" s="242">
        <v>5</v>
      </c>
      <c r="H27" s="242">
        <v>6</v>
      </c>
      <c r="I27" s="242">
        <v>7</v>
      </c>
      <c r="J27" s="242">
        <v>8</v>
      </c>
      <c r="U27" s="91"/>
    </row>
    <row r="28" spans="1:31" s="3" customFormat="1" ht="100" customHeight="1" thickBot="1" x14ac:dyDescent="0.25">
      <c r="B28" s="4" t="str">
        <f>'Customer Matrix'!$B$4</f>
        <v>Customer 1</v>
      </c>
      <c r="C28" s="92" t="str">
        <f>B29</f>
        <v>Child 8 Needs 1</v>
      </c>
      <c r="D28" s="92" t="str">
        <f>B30</f>
        <v>Child 8 Needs 2</v>
      </c>
      <c r="E28" s="92" t="str">
        <f>B31</f>
        <v>Child 8 Needs 3</v>
      </c>
      <c r="F28" s="92" t="str">
        <f>B32</f>
        <v>Child 8 Needs 4</v>
      </c>
      <c r="G28" s="92" t="str">
        <f>B33</f>
        <v>Child 8 Needs 5</v>
      </c>
      <c r="H28" s="92" t="str">
        <f>B34</f>
        <v>Child 8 Needs 6</v>
      </c>
      <c r="I28" s="92" t="str">
        <f>B35</f>
        <v>Child 8 Needs 7</v>
      </c>
      <c r="J28" s="92" t="str">
        <f>B36</f>
        <v>Child 8 Needs 8</v>
      </c>
      <c r="K28" s="299" t="s">
        <v>6</v>
      </c>
      <c r="L28" s="299"/>
      <c r="M28" s="299"/>
      <c r="N28" s="299"/>
      <c r="O28" s="299"/>
      <c r="P28" s="299"/>
      <c r="Q28" s="299"/>
      <c r="R28" s="199"/>
      <c r="S28" s="6" t="s">
        <v>1</v>
      </c>
      <c r="T28" s="6" t="s">
        <v>2</v>
      </c>
      <c r="V28" s="54" t="str">
        <f t="shared" ref="V28:AC28" si="17">C28</f>
        <v>Child 8 Needs 1</v>
      </c>
      <c r="W28" s="54" t="str">
        <f t="shared" si="17"/>
        <v>Child 8 Needs 2</v>
      </c>
      <c r="X28" s="54" t="str">
        <f t="shared" si="17"/>
        <v>Child 8 Needs 3</v>
      </c>
      <c r="Y28" s="54" t="str">
        <f t="shared" si="17"/>
        <v>Child 8 Needs 4</v>
      </c>
      <c r="Z28" s="54" t="str">
        <f t="shared" si="17"/>
        <v>Child 8 Needs 5</v>
      </c>
      <c r="AA28" s="54" t="str">
        <f t="shared" si="17"/>
        <v>Child 8 Needs 6</v>
      </c>
      <c r="AB28" s="54" t="str">
        <f t="shared" si="17"/>
        <v>Child 8 Needs 7</v>
      </c>
      <c r="AC28" s="54" t="str">
        <f t="shared" si="17"/>
        <v>Child 8 Needs 8</v>
      </c>
      <c r="AD28" s="56" t="s">
        <v>11</v>
      </c>
      <c r="AE28" s="56" t="s">
        <v>12</v>
      </c>
    </row>
    <row r="29" spans="1:31" s="3" customFormat="1" ht="30" customHeight="1" x14ac:dyDescent="0.2">
      <c r="A29" s="242">
        <v>1</v>
      </c>
      <c r="B29" s="93" t="str">
        <f>B$4</f>
        <v>Child 8 Needs 1</v>
      </c>
      <c r="C29" s="94">
        <v>1</v>
      </c>
      <c r="D29" s="95">
        <v>1</v>
      </c>
      <c r="E29" s="95">
        <v>1</v>
      </c>
      <c r="F29" s="95">
        <v>1</v>
      </c>
      <c r="G29" s="95">
        <v>1</v>
      </c>
      <c r="H29" s="95">
        <v>1</v>
      </c>
      <c r="I29" s="95">
        <v>1</v>
      </c>
      <c r="J29" s="200">
        <v>1</v>
      </c>
      <c r="K29" s="96">
        <f t="shared" ref="K29:R29" si="18">C29/C37</f>
        <v>0.125</v>
      </c>
      <c r="L29" s="102">
        <f t="shared" si="18"/>
        <v>0.125</v>
      </c>
      <c r="M29" s="102">
        <f t="shared" si="18"/>
        <v>0.125</v>
      </c>
      <c r="N29" s="102">
        <f t="shared" si="18"/>
        <v>0.125</v>
      </c>
      <c r="O29" s="102">
        <f t="shared" si="18"/>
        <v>0.125</v>
      </c>
      <c r="P29" s="102">
        <f t="shared" si="18"/>
        <v>0.125</v>
      </c>
      <c r="Q29" s="102">
        <f t="shared" si="18"/>
        <v>0.125</v>
      </c>
      <c r="R29" s="194">
        <f t="shared" si="18"/>
        <v>0.125</v>
      </c>
      <c r="S29" s="111">
        <f t="shared" ref="S29:S36" si="19">SUM(K29:R29)</f>
        <v>1</v>
      </c>
      <c r="T29" s="201">
        <f>S29/S$37</f>
        <v>0.125</v>
      </c>
      <c r="U29" s="103"/>
      <c r="V29" s="48">
        <f>C29*T29</f>
        <v>0.125</v>
      </c>
      <c r="W29" s="48">
        <f>D29*T30</f>
        <v>0.125</v>
      </c>
      <c r="X29" s="48">
        <f>E29*T31</f>
        <v>0.125</v>
      </c>
      <c r="Y29" s="48">
        <f>F29*T32</f>
        <v>0.125</v>
      </c>
      <c r="Z29" s="48">
        <f>G29*T33</f>
        <v>0.125</v>
      </c>
      <c r="AA29" s="48">
        <f>H29*T34</f>
        <v>0.125</v>
      </c>
      <c r="AB29" s="48">
        <f>I29*T35</f>
        <v>0.125</v>
      </c>
      <c r="AC29" s="48">
        <f>J29*T$36</f>
        <v>0.125</v>
      </c>
      <c r="AD29" s="48">
        <f t="shared" ref="AD29:AD36" si="20">SUM(V29:AC29)</f>
        <v>1</v>
      </c>
      <c r="AE29" s="48">
        <f t="shared" ref="AE29:AE36" si="21">AD29/T29</f>
        <v>8</v>
      </c>
    </row>
    <row r="30" spans="1:31" s="3" customFormat="1" ht="30" customHeight="1" x14ac:dyDescent="0.2">
      <c r="A30" s="242">
        <v>2</v>
      </c>
      <c r="B30" s="93" t="str">
        <f>B$5</f>
        <v>Child 8 Needs 2</v>
      </c>
      <c r="C30" s="98">
        <f>1/D29</f>
        <v>1</v>
      </c>
      <c r="D30" s="99">
        <v>1</v>
      </c>
      <c r="E30" s="104">
        <v>1</v>
      </c>
      <c r="F30" s="104">
        <v>1</v>
      </c>
      <c r="G30" s="104">
        <v>1</v>
      </c>
      <c r="H30" s="104">
        <v>1</v>
      </c>
      <c r="I30" s="104">
        <v>1</v>
      </c>
      <c r="J30" s="115">
        <v>1</v>
      </c>
      <c r="K30" s="105">
        <f t="shared" ref="K30:R30" si="22">C30/C37</f>
        <v>0.125</v>
      </c>
      <c r="L30" s="106">
        <f t="shared" si="22"/>
        <v>0.125</v>
      </c>
      <c r="M30" s="106">
        <f t="shared" si="22"/>
        <v>0.125</v>
      </c>
      <c r="N30" s="106">
        <f t="shared" si="22"/>
        <v>0.125</v>
      </c>
      <c r="O30" s="106">
        <f t="shared" si="22"/>
        <v>0.125</v>
      </c>
      <c r="P30" s="106">
        <f t="shared" si="22"/>
        <v>0.125</v>
      </c>
      <c r="Q30" s="106">
        <f t="shared" si="22"/>
        <v>0.125</v>
      </c>
      <c r="R30" s="202">
        <f t="shared" si="22"/>
        <v>0.125</v>
      </c>
      <c r="S30" s="111">
        <f t="shared" si="19"/>
        <v>1</v>
      </c>
      <c r="T30" s="203">
        <f t="shared" ref="T30:T36" si="23">S30/S$37</f>
        <v>0.125</v>
      </c>
      <c r="U30" s="103"/>
      <c r="V30" s="48">
        <f>C30*T29</f>
        <v>0.125</v>
      </c>
      <c r="W30" s="48">
        <f>D30*T30</f>
        <v>0.125</v>
      </c>
      <c r="X30" s="48">
        <f>E30*T31</f>
        <v>0.125</v>
      </c>
      <c r="Y30" s="48">
        <f>F30*T32</f>
        <v>0.125</v>
      </c>
      <c r="Z30" s="48">
        <f>G30*T33</f>
        <v>0.125</v>
      </c>
      <c r="AA30" s="48">
        <f>H30*T34</f>
        <v>0.125</v>
      </c>
      <c r="AB30" s="48">
        <f>I30*T35</f>
        <v>0.125</v>
      </c>
      <c r="AC30" s="48">
        <f t="shared" ref="AC30:AC35" si="24">J30*T$36</f>
        <v>0.125</v>
      </c>
      <c r="AD30" s="48">
        <f t="shared" si="20"/>
        <v>1</v>
      </c>
      <c r="AE30" s="48">
        <f t="shared" si="21"/>
        <v>8</v>
      </c>
    </row>
    <row r="31" spans="1:31" s="3" customFormat="1" ht="30" customHeight="1" x14ac:dyDescent="0.2">
      <c r="A31" s="242">
        <v>3</v>
      </c>
      <c r="B31" s="93" t="str">
        <f>B$6</f>
        <v>Child 8 Needs 3</v>
      </c>
      <c r="C31" s="98">
        <f>1/E29</f>
        <v>1</v>
      </c>
      <c r="D31" s="99">
        <f>1/E30</f>
        <v>1</v>
      </c>
      <c r="E31" s="99">
        <v>1</v>
      </c>
      <c r="F31" s="104">
        <v>1</v>
      </c>
      <c r="G31" s="104">
        <v>1</v>
      </c>
      <c r="H31" s="104">
        <v>1</v>
      </c>
      <c r="I31" s="104">
        <v>1</v>
      </c>
      <c r="J31" s="115">
        <v>1</v>
      </c>
      <c r="K31" s="105">
        <f t="shared" ref="K31:R31" si="25">C31/C37</f>
        <v>0.125</v>
      </c>
      <c r="L31" s="106">
        <f t="shared" si="25"/>
        <v>0.125</v>
      </c>
      <c r="M31" s="106">
        <f t="shared" si="25"/>
        <v>0.125</v>
      </c>
      <c r="N31" s="106">
        <f t="shared" si="25"/>
        <v>0.125</v>
      </c>
      <c r="O31" s="106">
        <f t="shared" si="25"/>
        <v>0.125</v>
      </c>
      <c r="P31" s="106">
        <f t="shared" si="25"/>
        <v>0.125</v>
      </c>
      <c r="Q31" s="106">
        <f t="shared" si="25"/>
        <v>0.125</v>
      </c>
      <c r="R31" s="202">
        <f t="shared" si="25"/>
        <v>0.125</v>
      </c>
      <c r="S31" s="111">
        <f t="shared" si="19"/>
        <v>1</v>
      </c>
      <c r="T31" s="203">
        <f t="shared" si="23"/>
        <v>0.125</v>
      </c>
      <c r="U31" s="103"/>
      <c r="V31" s="48">
        <f>C31*T29</f>
        <v>0.125</v>
      </c>
      <c r="W31" s="48">
        <f>D31*T30</f>
        <v>0.125</v>
      </c>
      <c r="X31" s="48">
        <f>E31*T31</f>
        <v>0.125</v>
      </c>
      <c r="Y31" s="48">
        <f>F31*T32</f>
        <v>0.125</v>
      </c>
      <c r="Z31" s="48">
        <f>G31*T33</f>
        <v>0.125</v>
      </c>
      <c r="AA31" s="48">
        <f>H31*T34</f>
        <v>0.125</v>
      </c>
      <c r="AB31" s="48">
        <f>I31*T35</f>
        <v>0.125</v>
      </c>
      <c r="AC31" s="48">
        <f t="shared" si="24"/>
        <v>0.125</v>
      </c>
      <c r="AD31" s="48">
        <f t="shared" si="20"/>
        <v>1</v>
      </c>
      <c r="AE31" s="48">
        <f t="shared" si="21"/>
        <v>8</v>
      </c>
    </row>
    <row r="32" spans="1:31" s="3" customFormat="1" ht="30" customHeight="1" x14ac:dyDescent="0.2">
      <c r="A32" s="242">
        <v>4</v>
      </c>
      <c r="B32" s="93" t="str">
        <f>B$7</f>
        <v>Child 8 Needs 4</v>
      </c>
      <c r="C32" s="98">
        <f>1/F29</f>
        <v>1</v>
      </c>
      <c r="D32" s="99">
        <f>1/F30</f>
        <v>1</v>
      </c>
      <c r="E32" s="99">
        <f>1/F31</f>
        <v>1</v>
      </c>
      <c r="F32" s="99">
        <v>1</v>
      </c>
      <c r="G32" s="104">
        <v>1</v>
      </c>
      <c r="H32" s="104">
        <v>1</v>
      </c>
      <c r="I32" s="104">
        <v>1</v>
      </c>
      <c r="J32" s="115">
        <v>1</v>
      </c>
      <c r="K32" s="105">
        <f t="shared" ref="K32:R32" si="26">C32/C37</f>
        <v>0.125</v>
      </c>
      <c r="L32" s="106">
        <f t="shared" si="26"/>
        <v>0.125</v>
      </c>
      <c r="M32" s="106">
        <f t="shared" si="26"/>
        <v>0.125</v>
      </c>
      <c r="N32" s="106">
        <f t="shared" si="26"/>
        <v>0.125</v>
      </c>
      <c r="O32" s="106">
        <f t="shared" si="26"/>
        <v>0.125</v>
      </c>
      <c r="P32" s="106">
        <f t="shared" si="26"/>
        <v>0.125</v>
      </c>
      <c r="Q32" s="106">
        <f t="shared" si="26"/>
        <v>0.125</v>
      </c>
      <c r="R32" s="202">
        <f t="shared" si="26"/>
        <v>0.125</v>
      </c>
      <c r="S32" s="111">
        <f t="shared" si="19"/>
        <v>1</v>
      </c>
      <c r="T32" s="203">
        <f t="shared" si="23"/>
        <v>0.125</v>
      </c>
      <c r="U32" s="103"/>
      <c r="V32" s="48">
        <f>C32*T29</f>
        <v>0.125</v>
      </c>
      <c r="W32" s="48">
        <f>D32*T30</f>
        <v>0.125</v>
      </c>
      <c r="X32" s="48">
        <f>E32*T31</f>
        <v>0.125</v>
      </c>
      <c r="Y32" s="48">
        <f>F32*T32</f>
        <v>0.125</v>
      </c>
      <c r="Z32" s="48">
        <f>G32*T33</f>
        <v>0.125</v>
      </c>
      <c r="AA32" s="48">
        <f>H32*T34</f>
        <v>0.125</v>
      </c>
      <c r="AB32" s="48">
        <f>I32*T35</f>
        <v>0.125</v>
      </c>
      <c r="AC32" s="48">
        <f t="shared" si="24"/>
        <v>0.125</v>
      </c>
      <c r="AD32" s="48">
        <f t="shared" si="20"/>
        <v>1</v>
      </c>
      <c r="AE32" s="48">
        <f t="shared" si="21"/>
        <v>8</v>
      </c>
    </row>
    <row r="33" spans="1:31" s="3" customFormat="1" ht="30" customHeight="1" x14ac:dyDescent="0.2">
      <c r="A33" s="242">
        <v>5</v>
      </c>
      <c r="B33" s="93" t="str">
        <f>B$8</f>
        <v>Child 8 Needs 5</v>
      </c>
      <c r="C33" s="98">
        <f>1/G29</f>
        <v>1</v>
      </c>
      <c r="D33" s="99">
        <f>1/G30</f>
        <v>1</v>
      </c>
      <c r="E33" s="99">
        <f>1/G31</f>
        <v>1</v>
      </c>
      <c r="F33" s="99">
        <f>1/G32</f>
        <v>1</v>
      </c>
      <c r="G33" s="99">
        <v>1</v>
      </c>
      <c r="H33" s="104">
        <v>1</v>
      </c>
      <c r="I33" s="104">
        <v>1</v>
      </c>
      <c r="J33" s="115">
        <v>1</v>
      </c>
      <c r="K33" s="105">
        <f t="shared" ref="K33:R33" si="27">C33/C37</f>
        <v>0.125</v>
      </c>
      <c r="L33" s="106">
        <f t="shared" si="27"/>
        <v>0.125</v>
      </c>
      <c r="M33" s="106">
        <f t="shared" si="27"/>
        <v>0.125</v>
      </c>
      <c r="N33" s="106">
        <f t="shared" si="27"/>
        <v>0.125</v>
      </c>
      <c r="O33" s="106">
        <f t="shared" si="27"/>
        <v>0.125</v>
      </c>
      <c r="P33" s="106">
        <f t="shared" si="27"/>
        <v>0.125</v>
      </c>
      <c r="Q33" s="106">
        <f t="shared" si="27"/>
        <v>0.125</v>
      </c>
      <c r="R33" s="202">
        <f t="shared" si="27"/>
        <v>0.125</v>
      </c>
      <c r="S33" s="111">
        <f t="shared" si="19"/>
        <v>1</v>
      </c>
      <c r="T33" s="203">
        <f t="shared" si="23"/>
        <v>0.125</v>
      </c>
      <c r="U33" s="103"/>
      <c r="V33" s="48">
        <f>C33*T29</f>
        <v>0.125</v>
      </c>
      <c r="W33" s="48">
        <f>D33*T30</f>
        <v>0.125</v>
      </c>
      <c r="X33" s="48">
        <f>E33*T31</f>
        <v>0.125</v>
      </c>
      <c r="Y33" s="48">
        <f>F33*T32</f>
        <v>0.125</v>
      </c>
      <c r="Z33" s="48">
        <f>G33*T33</f>
        <v>0.125</v>
      </c>
      <c r="AA33" s="48">
        <f>H33*T34</f>
        <v>0.125</v>
      </c>
      <c r="AB33" s="48">
        <f>I33*T35</f>
        <v>0.125</v>
      </c>
      <c r="AC33" s="48">
        <f t="shared" si="24"/>
        <v>0.125</v>
      </c>
      <c r="AD33" s="48">
        <f t="shared" si="20"/>
        <v>1</v>
      </c>
      <c r="AE33" s="48">
        <f t="shared" si="21"/>
        <v>8</v>
      </c>
    </row>
    <row r="34" spans="1:31" s="3" customFormat="1" ht="30" customHeight="1" x14ac:dyDescent="0.2">
      <c r="A34" s="242">
        <v>6</v>
      </c>
      <c r="B34" s="93" t="str">
        <f>B$9</f>
        <v>Child 8 Needs 6</v>
      </c>
      <c r="C34" s="98">
        <f>1/H29</f>
        <v>1</v>
      </c>
      <c r="D34" s="99">
        <f>1/H30</f>
        <v>1</v>
      </c>
      <c r="E34" s="99">
        <f>1/H31</f>
        <v>1</v>
      </c>
      <c r="F34" s="99">
        <f>1/H32</f>
        <v>1</v>
      </c>
      <c r="G34" s="99">
        <f>1/H33</f>
        <v>1</v>
      </c>
      <c r="H34" s="99">
        <v>1</v>
      </c>
      <c r="I34" s="104">
        <v>1</v>
      </c>
      <c r="J34" s="115">
        <v>1</v>
      </c>
      <c r="K34" s="105">
        <f t="shared" ref="K34:R34" si="28">C34/C37</f>
        <v>0.125</v>
      </c>
      <c r="L34" s="106">
        <f t="shared" si="28"/>
        <v>0.125</v>
      </c>
      <c r="M34" s="106">
        <f t="shared" si="28"/>
        <v>0.125</v>
      </c>
      <c r="N34" s="106">
        <f t="shared" si="28"/>
        <v>0.125</v>
      </c>
      <c r="O34" s="106">
        <f t="shared" si="28"/>
        <v>0.125</v>
      </c>
      <c r="P34" s="106">
        <f t="shared" si="28"/>
        <v>0.125</v>
      </c>
      <c r="Q34" s="106">
        <f t="shared" si="28"/>
        <v>0.125</v>
      </c>
      <c r="R34" s="202">
        <f t="shared" si="28"/>
        <v>0.125</v>
      </c>
      <c r="S34" s="111">
        <f t="shared" si="19"/>
        <v>1</v>
      </c>
      <c r="T34" s="203">
        <f t="shared" si="23"/>
        <v>0.125</v>
      </c>
      <c r="U34" s="103"/>
      <c r="V34" s="48">
        <f>C34*T29</f>
        <v>0.125</v>
      </c>
      <c r="W34" s="48">
        <f>D34*T30</f>
        <v>0.125</v>
      </c>
      <c r="X34" s="48">
        <f>E34*T31</f>
        <v>0.125</v>
      </c>
      <c r="Y34" s="48">
        <f>F34*T32</f>
        <v>0.125</v>
      </c>
      <c r="Z34" s="48">
        <f>G34*T33</f>
        <v>0.125</v>
      </c>
      <c r="AA34" s="48">
        <f>H34*T34</f>
        <v>0.125</v>
      </c>
      <c r="AB34" s="48">
        <f>I34*T35</f>
        <v>0.125</v>
      </c>
      <c r="AC34" s="48">
        <f t="shared" si="24"/>
        <v>0.125</v>
      </c>
      <c r="AD34" s="48">
        <f t="shared" si="20"/>
        <v>1</v>
      </c>
      <c r="AE34" s="48">
        <f t="shared" si="21"/>
        <v>8</v>
      </c>
    </row>
    <row r="35" spans="1:31" s="3" customFormat="1" ht="30" customHeight="1" x14ac:dyDescent="0.2">
      <c r="A35" s="242">
        <v>7</v>
      </c>
      <c r="B35" s="93" t="str">
        <f>B$10</f>
        <v>Child 8 Needs 7</v>
      </c>
      <c r="C35" s="98">
        <f>1/I29</f>
        <v>1</v>
      </c>
      <c r="D35" s="99">
        <f>1/I30</f>
        <v>1</v>
      </c>
      <c r="E35" s="99">
        <f>1/I31</f>
        <v>1</v>
      </c>
      <c r="F35" s="99">
        <f>1/I32</f>
        <v>1</v>
      </c>
      <c r="G35" s="99">
        <f>1/I33</f>
        <v>1</v>
      </c>
      <c r="H35" s="99">
        <f>1/I34</f>
        <v>1</v>
      </c>
      <c r="I35" s="99">
        <v>1</v>
      </c>
      <c r="J35" s="204">
        <v>1</v>
      </c>
      <c r="K35" s="105">
        <f t="shared" ref="K35:R35" si="29">C35/C37</f>
        <v>0.125</v>
      </c>
      <c r="L35" s="106">
        <f t="shared" si="29"/>
        <v>0.125</v>
      </c>
      <c r="M35" s="106">
        <f t="shared" si="29"/>
        <v>0.125</v>
      </c>
      <c r="N35" s="106">
        <f t="shared" si="29"/>
        <v>0.125</v>
      </c>
      <c r="O35" s="106">
        <f t="shared" si="29"/>
        <v>0.125</v>
      </c>
      <c r="P35" s="106">
        <f t="shared" si="29"/>
        <v>0.125</v>
      </c>
      <c r="Q35" s="106">
        <f t="shared" si="29"/>
        <v>0.125</v>
      </c>
      <c r="R35" s="202">
        <f t="shared" si="29"/>
        <v>0.125</v>
      </c>
      <c r="S35" s="111">
        <f t="shared" si="19"/>
        <v>1</v>
      </c>
      <c r="T35" s="203">
        <f t="shared" si="23"/>
        <v>0.125</v>
      </c>
      <c r="U35" s="103"/>
      <c r="V35" s="48">
        <f>C35*T29</f>
        <v>0.125</v>
      </c>
      <c r="W35" s="48">
        <f>D35*T30</f>
        <v>0.125</v>
      </c>
      <c r="X35" s="48">
        <f>E35*T31</f>
        <v>0.125</v>
      </c>
      <c r="Y35" s="48">
        <f>F35*T32</f>
        <v>0.125</v>
      </c>
      <c r="Z35" s="48">
        <f>G35*T33</f>
        <v>0.125</v>
      </c>
      <c r="AA35" s="48">
        <f>H35*T34</f>
        <v>0.125</v>
      </c>
      <c r="AB35" s="48">
        <f>I35*T35</f>
        <v>0.125</v>
      </c>
      <c r="AC35" s="48">
        <f t="shared" si="24"/>
        <v>0.125</v>
      </c>
      <c r="AD35" s="48">
        <f t="shared" si="20"/>
        <v>1</v>
      </c>
      <c r="AE35" s="48">
        <f t="shared" si="21"/>
        <v>8</v>
      </c>
    </row>
    <row r="36" spans="1:31" s="3" customFormat="1" ht="30" customHeight="1" x14ac:dyDescent="0.2">
      <c r="A36" s="242">
        <v>8</v>
      </c>
      <c r="B36" s="93" t="str">
        <f>B$11</f>
        <v>Child 8 Needs 8</v>
      </c>
      <c r="C36" s="108">
        <f>1/J29</f>
        <v>1</v>
      </c>
      <c r="D36" s="109">
        <f>1/J30</f>
        <v>1</v>
      </c>
      <c r="E36" s="109">
        <f>1/J31</f>
        <v>1</v>
      </c>
      <c r="F36" s="109">
        <f>1/J32</f>
        <v>1</v>
      </c>
      <c r="G36" s="109">
        <f>1/J33</f>
        <v>1</v>
      </c>
      <c r="H36" s="109">
        <f>1/J34</f>
        <v>1</v>
      </c>
      <c r="I36" s="109">
        <f>1/J35</f>
        <v>1</v>
      </c>
      <c r="J36" s="205">
        <v>1</v>
      </c>
      <c r="K36" s="100">
        <f>C36/C37</f>
        <v>0.125</v>
      </c>
      <c r="L36" s="110">
        <f t="shared" ref="L36:R36" si="30">D36/D37</f>
        <v>0.125</v>
      </c>
      <c r="M36" s="110">
        <f t="shared" si="30"/>
        <v>0.125</v>
      </c>
      <c r="N36" s="110">
        <f t="shared" si="30"/>
        <v>0.125</v>
      </c>
      <c r="O36" s="110">
        <f t="shared" si="30"/>
        <v>0.125</v>
      </c>
      <c r="P36" s="110">
        <f t="shared" si="30"/>
        <v>0.125</v>
      </c>
      <c r="Q36" s="110">
        <f t="shared" si="30"/>
        <v>0.125</v>
      </c>
      <c r="R36" s="206">
        <f t="shared" si="30"/>
        <v>0.125</v>
      </c>
      <c r="S36" s="111">
        <f t="shared" si="19"/>
        <v>1</v>
      </c>
      <c r="T36" s="203">
        <f t="shared" si="23"/>
        <v>0.125</v>
      </c>
      <c r="U36" s="103"/>
      <c r="V36" s="48">
        <f>C36*T29</f>
        <v>0.125</v>
      </c>
      <c r="W36" s="48">
        <f>D36*T30</f>
        <v>0.125</v>
      </c>
      <c r="X36" s="48">
        <f>E36*T31</f>
        <v>0.125</v>
      </c>
      <c r="Y36" s="48">
        <f>F36*T32</f>
        <v>0.125</v>
      </c>
      <c r="Z36" s="48">
        <f>G36*T33</f>
        <v>0.125</v>
      </c>
      <c r="AA36" s="48">
        <f>H36*T34</f>
        <v>0.125</v>
      </c>
      <c r="AB36" s="48">
        <f>I36*T35</f>
        <v>0.125</v>
      </c>
      <c r="AC36" s="48">
        <f>J36*T$36</f>
        <v>0.125</v>
      </c>
      <c r="AD36" s="48">
        <f t="shared" si="20"/>
        <v>1</v>
      </c>
      <c r="AE36" s="48">
        <f t="shared" si="21"/>
        <v>8</v>
      </c>
    </row>
    <row r="37" spans="1:31" s="3" customFormat="1" ht="30" customHeight="1" thickBot="1" x14ac:dyDescent="0.25">
      <c r="C37" s="100">
        <f>SUM(C29:C36)</f>
        <v>8</v>
      </c>
      <c r="D37" s="100">
        <f t="shared" ref="D37:J37" si="31">SUM(D29:D36)</f>
        <v>8</v>
      </c>
      <c r="E37" s="100">
        <f t="shared" si="31"/>
        <v>8</v>
      </c>
      <c r="F37" s="100">
        <f t="shared" si="31"/>
        <v>8</v>
      </c>
      <c r="G37" s="100">
        <f t="shared" si="31"/>
        <v>8</v>
      </c>
      <c r="H37" s="100">
        <f t="shared" si="31"/>
        <v>8</v>
      </c>
      <c r="I37" s="100">
        <f t="shared" si="31"/>
        <v>8</v>
      </c>
      <c r="J37" s="48">
        <f t="shared" si="31"/>
        <v>8</v>
      </c>
      <c r="K37" s="25">
        <f>SUM(K29:K36)</f>
        <v>1</v>
      </c>
      <c r="L37" s="25">
        <f t="shared" ref="L37:R37" si="32">SUM(L29:L36)</f>
        <v>1</v>
      </c>
      <c r="M37" s="25">
        <f t="shared" si="32"/>
        <v>1</v>
      </c>
      <c r="N37" s="25">
        <f t="shared" si="32"/>
        <v>1</v>
      </c>
      <c r="O37" s="25">
        <f t="shared" si="32"/>
        <v>1</v>
      </c>
      <c r="P37" s="25">
        <f t="shared" si="32"/>
        <v>1</v>
      </c>
      <c r="Q37" s="25">
        <f t="shared" si="32"/>
        <v>1</v>
      </c>
      <c r="R37" s="25">
        <f t="shared" si="32"/>
        <v>1</v>
      </c>
      <c r="S37" s="111">
        <f>SUM(S29:S36)</f>
        <v>8</v>
      </c>
      <c r="T37" s="207">
        <f>SUM(T29:T36)</f>
        <v>1</v>
      </c>
      <c r="U37" s="103"/>
      <c r="V37" s="103"/>
      <c r="W37" s="103"/>
      <c r="X37" s="103"/>
      <c r="Y37" s="103"/>
      <c r="Z37" s="103"/>
      <c r="AA37" s="103"/>
      <c r="AC37" s="195" t="s">
        <v>21</v>
      </c>
      <c r="AD37" s="196"/>
      <c r="AE37" s="48">
        <f>AVERAGE(AE29:AE36)</f>
        <v>8</v>
      </c>
    </row>
    <row r="38" spans="1:31" s="3" customFormat="1" ht="30" customHeight="1" thickBot="1" x14ac:dyDescent="0.25"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80" t="s">
        <v>7</v>
      </c>
      <c r="T38" s="208">
        <f>AE39</f>
        <v>0</v>
      </c>
      <c r="U38" s="103"/>
      <c r="V38" s="103"/>
      <c r="W38" s="103"/>
      <c r="X38" s="103"/>
      <c r="Y38" s="103"/>
      <c r="Z38" s="103"/>
      <c r="AA38" s="103"/>
      <c r="AC38" s="197" t="s">
        <v>9</v>
      </c>
      <c r="AD38" s="198"/>
      <c r="AE38" s="48">
        <f>(AE37-AC$2)/(AC$2-1)</f>
        <v>0</v>
      </c>
    </row>
    <row r="39" spans="1:31" s="3" customFormat="1" ht="30" customHeight="1" x14ac:dyDescent="0.2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C39" s="197" t="s">
        <v>10</v>
      </c>
      <c r="AD39" s="198"/>
      <c r="AE39" s="48">
        <f>AE38/AC$3</f>
        <v>0</v>
      </c>
    </row>
    <row r="40" spans="1:31" s="3" customFormat="1" ht="16.5" customHeight="1" x14ac:dyDescent="0.2"/>
    <row r="41" spans="1:31" s="3" customFormat="1" ht="16.5" customHeight="1" x14ac:dyDescent="0.2">
      <c r="C41" s="242">
        <v>1</v>
      </c>
      <c r="D41" s="242">
        <v>2</v>
      </c>
      <c r="E41" s="242">
        <v>3</v>
      </c>
      <c r="F41" s="242">
        <v>4</v>
      </c>
      <c r="G41" s="242">
        <v>5</v>
      </c>
      <c r="H41" s="242">
        <v>6</v>
      </c>
      <c r="I41" s="242">
        <v>7</v>
      </c>
      <c r="J41" s="242">
        <v>8</v>
      </c>
    </row>
    <row r="42" spans="1:31" s="3" customFormat="1" ht="100" customHeight="1" thickBot="1" x14ac:dyDescent="0.25">
      <c r="B42" s="4" t="str">
        <f>'Customer Matrix'!$B$5</f>
        <v>Customer 2</v>
      </c>
      <c r="C42" s="92" t="str">
        <f>B43</f>
        <v>Child 8 Needs 1</v>
      </c>
      <c r="D42" s="92" t="str">
        <f>B44</f>
        <v>Child 8 Needs 2</v>
      </c>
      <c r="E42" s="92" t="str">
        <f>B45</f>
        <v>Child 8 Needs 3</v>
      </c>
      <c r="F42" s="92" t="str">
        <f>B46</f>
        <v>Child 8 Needs 4</v>
      </c>
      <c r="G42" s="92" t="str">
        <f>B47</f>
        <v>Child 8 Needs 5</v>
      </c>
      <c r="H42" s="92" t="str">
        <f>B48</f>
        <v>Child 8 Needs 6</v>
      </c>
      <c r="I42" s="92" t="str">
        <f>B49</f>
        <v>Child 8 Needs 7</v>
      </c>
      <c r="J42" s="92" t="str">
        <f>B50</f>
        <v>Child 8 Needs 8</v>
      </c>
      <c r="K42" s="299" t="s">
        <v>6</v>
      </c>
      <c r="L42" s="299"/>
      <c r="M42" s="299"/>
      <c r="N42" s="299"/>
      <c r="O42" s="299"/>
      <c r="P42" s="299"/>
      <c r="Q42" s="299"/>
      <c r="R42" s="199"/>
      <c r="S42" s="6" t="s">
        <v>1</v>
      </c>
      <c r="T42" s="6" t="s">
        <v>2</v>
      </c>
      <c r="V42" s="54" t="str">
        <f t="shared" ref="V42:AC42" si="33">C42</f>
        <v>Child 8 Needs 1</v>
      </c>
      <c r="W42" s="54" t="str">
        <f t="shared" si="33"/>
        <v>Child 8 Needs 2</v>
      </c>
      <c r="X42" s="54" t="str">
        <f t="shared" si="33"/>
        <v>Child 8 Needs 3</v>
      </c>
      <c r="Y42" s="54" t="str">
        <f t="shared" si="33"/>
        <v>Child 8 Needs 4</v>
      </c>
      <c r="Z42" s="54" t="str">
        <f t="shared" si="33"/>
        <v>Child 8 Needs 5</v>
      </c>
      <c r="AA42" s="54" t="str">
        <f t="shared" si="33"/>
        <v>Child 8 Needs 6</v>
      </c>
      <c r="AB42" s="54" t="str">
        <f t="shared" si="33"/>
        <v>Child 8 Needs 7</v>
      </c>
      <c r="AC42" s="54" t="str">
        <f t="shared" si="33"/>
        <v>Child 8 Needs 8</v>
      </c>
      <c r="AD42" s="56" t="s">
        <v>11</v>
      </c>
      <c r="AE42" s="56" t="s">
        <v>12</v>
      </c>
    </row>
    <row r="43" spans="1:31" s="3" customFormat="1" ht="30" customHeight="1" x14ac:dyDescent="0.2">
      <c r="A43" s="242">
        <v>1</v>
      </c>
      <c r="B43" s="93" t="str">
        <f>B$4</f>
        <v>Child 8 Needs 1</v>
      </c>
      <c r="C43" s="94">
        <v>1</v>
      </c>
      <c r="D43" s="95">
        <v>1</v>
      </c>
      <c r="E43" s="95">
        <v>1</v>
      </c>
      <c r="F43" s="95">
        <v>1</v>
      </c>
      <c r="G43" s="95">
        <v>1</v>
      </c>
      <c r="H43" s="95">
        <v>1</v>
      </c>
      <c r="I43" s="95">
        <v>1</v>
      </c>
      <c r="J43" s="200">
        <v>1</v>
      </c>
      <c r="K43" s="96">
        <f t="shared" ref="K43:R43" si="34">C43/C51</f>
        <v>0.125</v>
      </c>
      <c r="L43" s="102">
        <f t="shared" si="34"/>
        <v>0.125</v>
      </c>
      <c r="M43" s="102">
        <f t="shared" si="34"/>
        <v>0.125</v>
      </c>
      <c r="N43" s="102">
        <f t="shared" si="34"/>
        <v>0.125</v>
      </c>
      <c r="O43" s="102">
        <f t="shared" si="34"/>
        <v>0.125</v>
      </c>
      <c r="P43" s="102">
        <f t="shared" si="34"/>
        <v>0.125</v>
      </c>
      <c r="Q43" s="102">
        <f t="shared" si="34"/>
        <v>0.125</v>
      </c>
      <c r="R43" s="194">
        <f t="shared" si="34"/>
        <v>0.125</v>
      </c>
      <c r="S43" s="111">
        <f t="shared" ref="S43:S50" si="35">SUM(K43:R43)</f>
        <v>1</v>
      </c>
      <c r="T43" s="201">
        <f>S43/S$37</f>
        <v>0.125</v>
      </c>
      <c r="U43" s="103"/>
      <c r="V43" s="48">
        <f>C43*T43</f>
        <v>0.125</v>
      </c>
      <c r="W43" s="48">
        <f>D43*T44</f>
        <v>0.125</v>
      </c>
      <c r="X43" s="48">
        <f>E43*T45</f>
        <v>0.125</v>
      </c>
      <c r="Y43" s="48">
        <f>F43*T46</f>
        <v>0.125</v>
      </c>
      <c r="Z43" s="48">
        <f>G43*T47</f>
        <v>0.125</v>
      </c>
      <c r="AA43" s="48">
        <f>H43*T48</f>
        <v>0.125</v>
      </c>
      <c r="AB43" s="48">
        <f>I43*T49</f>
        <v>0.125</v>
      </c>
      <c r="AC43" s="48">
        <f>J43*T$36</f>
        <v>0.125</v>
      </c>
      <c r="AD43" s="48">
        <f t="shared" ref="AD43:AD50" si="36">SUM(V43:AC43)</f>
        <v>1</v>
      </c>
      <c r="AE43" s="48">
        <f t="shared" ref="AE43:AE50" si="37">AD43/T43</f>
        <v>8</v>
      </c>
    </row>
    <row r="44" spans="1:31" s="3" customFormat="1" ht="30" customHeight="1" x14ac:dyDescent="0.2">
      <c r="A44" s="242">
        <v>2</v>
      </c>
      <c r="B44" s="93" t="str">
        <f>B$5</f>
        <v>Child 8 Needs 2</v>
      </c>
      <c r="C44" s="98">
        <f>1/D43</f>
        <v>1</v>
      </c>
      <c r="D44" s="99">
        <v>1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15">
        <v>1</v>
      </c>
      <c r="K44" s="105">
        <f t="shared" ref="K44:R44" si="38">C44/C51</f>
        <v>0.125</v>
      </c>
      <c r="L44" s="106">
        <f t="shared" si="38"/>
        <v>0.125</v>
      </c>
      <c r="M44" s="106">
        <f t="shared" si="38"/>
        <v>0.125</v>
      </c>
      <c r="N44" s="106">
        <f t="shared" si="38"/>
        <v>0.125</v>
      </c>
      <c r="O44" s="106">
        <f t="shared" si="38"/>
        <v>0.125</v>
      </c>
      <c r="P44" s="106">
        <f t="shared" si="38"/>
        <v>0.125</v>
      </c>
      <c r="Q44" s="106">
        <f t="shared" si="38"/>
        <v>0.125</v>
      </c>
      <c r="R44" s="202">
        <f t="shared" si="38"/>
        <v>0.125</v>
      </c>
      <c r="S44" s="111">
        <f t="shared" si="35"/>
        <v>1</v>
      </c>
      <c r="T44" s="203">
        <f t="shared" ref="T44:T50" si="39">S44/S$37</f>
        <v>0.125</v>
      </c>
      <c r="U44" s="103"/>
      <c r="V44" s="48">
        <f>C44*T43</f>
        <v>0.125</v>
      </c>
      <c r="W44" s="48">
        <f>D44*T44</f>
        <v>0.125</v>
      </c>
      <c r="X44" s="48">
        <f>E44*T45</f>
        <v>0.125</v>
      </c>
      <c r="Y44" s="48">
        <f>F44*T46</f>
        <v>0.125</v>
      </c>
      <c r="Z44" s="48">
        <f>G44*T47</f>
        <v>0.125</v>
      </c>
      <c r="AA44" s="48">
        <f>H44*T48</f>
        <v>0.125</v>
      </c>
      <c r="AB44" s="48">
        <f>I44*T49</f>
        <v>0.125</v>
      </c>
      <c r="AC44" s="48">
        <f t="shared" ref="AC44:AC49" si="40">J44*T$36</f>
        <v>0.125</v>
      </c>
      <c r="AD44" s="48">
        <f t="shared" si="36"/>
        <v>1</v>
      </c>
      <c r="AE44" s="48">
        <f t="shared" si="37"/>
        <v>8</v>
      </c>
    </row>
    <row r="45" spans="1:31" s="3" customFormat="1" ht="30" customHeight="1" x14ac:dyDescent="0.2">
      <c r="A45" s="242">
        <v>3</v>
      </c>
      <c r="B45" s="93" t="str">
        <f>B$6</f>
        <v>Child 8 Needs 3</v>
      </c>
      <c r="C45" s="98">
        <f>1/E43</f>
        <v>1</v>
      </c>
      <c r="D45" s="99">
        <f>1/E44</f>
        <v>1</v>
      </c>
      <c r="E45" s="99">
        <v>1</v>
      </c>
      <c r="F45" s="104">
        <v>1</v>
      </c>
      <c r="G45" s="104">
        <v>1</v>
      </c>
      <c r="H45" s="104">
        <v>1</v>
      </c>
      <c r="I45" s="104">
        <v>1</v>
      </c>
      <c r="J45" s="115">
        <v>1</v>
      </c>
      <c r="K45" s="105">
        <f t="shared" ref="K45:R45" si="41">C45/C51</f>
        <v>0.125</v>
      </c>
      <c r="L45" s="106">
        <f t="shared" si="41"/>
        <v>0.125</v>
      </c>
      <c r="M45" s="106">
        <f t="shared" si="41"/>
        <v>0.125</v>
      </c>
      <c r="N45" s="106">
        <f t="shared" si="41"/>
        <v>0.125</v>
      </c>
      <c r="O45" s="106">
        <f t="shared" si="41"/>
        <v>0.125</v>
      </c>
      <c r="P45" s="106">
        <f t="shared" si="41"/>
        <v>0.125</v>
      </c>
      <c r="Q45" s="106">
        <f t="shared" si="41"/>
        <v>0.125</v>
      </c>
      <c r="R45" s="202">
        <f t="shared" si="41"/>
        <v>0.125</v>
      </c>
      <c r="S45" s="111">
        <f t="shared" si="35"/>
        <v>1</v>
      </c>
      <c r="T45" s="203">
        <f t="shared" si="39"/>
        <v>0.125</v>
      </c>
      <c r="U45" s="103"/>
      <c r="V45" s="48">
        <f>C45*T43</f>
        <v>0.125</v>
      </c>
      <c r="W45" s="48">
        <f>D45*T44</f>
        <v>0.125</v>
      </c>
      <c r="X45" s="48">
        <f>E45*T45</f>
        <v>0.125</v>
      </c>
      <c r="Y45" s="48">
        <f>F45*T46</f>
        <v>0.125</v>
      </c>
      <c r="Z45" s="48">
        <f>G45*T47</f>
        <v>0.125</v>
      </c>
      <c r="AA45" s="48">
        <f>H45*T48</f>
        <v>0.125</v>
      </c>
      <c r="AB45" s="48">
        <f>I45*T49</f>
        <v>0.125</v>
      </c>
      <c r="AC45" s="48">
        <f t="shared" si="40"/>
        <v>0.125</v>
      </c>
      <c r="AD45" s="48">
        <f t="shared" si="36"/>
        <v>1</v>
      </c>
      <c r="AE45" s="48">
        <f t="shared" si="37"/>
        <v>8</v>
      </c>
    </row>
    <row r="46" spans="1:31" s="3" customFormat="1" ht="30" customHeight="1" x14ac:dyDescent="0.2">
      <c r="A46" s="242">
        <v>4</v>
      </c>
      <c r="B46" s="93" t="str">
        <f>B$7</f>
        <v>Child 8 Needs 4</v>
      </c>
      <c r="C46" s="98">
        <f>1/F43</f>
        <v>1</v>
      </c>
      <c r="D46" s="99">
        <f>1/F44</f>
        <v>1</v>
      </c>
      <c r="E46" s="99">
        <f>1/F45</f>
        <v>1</v>
      </c>
      <c r="F46" s="99">
        <v>1</v>
      </c>
      <c r="G46" s="104">
        <v>1</v>
      </c>
      <c r="H46" s="104">
        <v>1</v>
      </c>
      <c r="I46" s="104">
        <v>1</v>
      </c>
      <c r="J46" s="115">
        <v>1</v>
      </c>
      <c r="K46" s="105">
        <f t="shared" ref="K46:R46" si="42">C46/C51</f>
        <v>0.125</v>
      </c>
      <c r="L46" s="106">
        <f t="shared" si="42"/>
        <v>0.125</v>
      </c>
      <c r="M46" s="106">
        <f t="shared" si="42"/>
        <v>0.125</v>
      </c>
      <c r="N46" s="106">
        <f t="shared" si="42"/>
        <v>0.125</v>
      </c>
      <c r="O46" s="106">
        <f t="shared" si="42"/>
        <v>0.125</v>
      </c>
      <c r="P46" s="106">
        <f t="shared" si="42"/>
        <v>0.125</v>
      </c>
      <c r="Q46" s="106">
        <f t="shared" si="42"/>
        <v>0.125</v>
      </c>
      <c r="R46" s="202">
        <f t="shared" si="42"/>
        <v>0.125</v>
      </c>
      <c r="S46" s="111">
        <f t="shared" si="35"/>
        <v>1</v>
      </c>
      <c r="T46" s="203">
        <f t="shared" si="39"/>
        <v>0.125</v>
      </c>
      <c r="U46" s="103"/>
      <c r="V46" s="48">
        <f>C46*T43</f>
        <v>0.125</v>
      </c>
      <c r="W46" s="48">
        <f>D46*T44</f>
        <v>0.125</v>
      </c>
      <c r="X46" s="48">
        <f>E46*T45</f>
        <v>0.125</v>
      </c>
      <c r="Y46" s="48">
        <f>F46*T46</f>
        <v>0.125</v>
      </c>
      <c r="Z46" s="48">
        <f>G46*T47</f>
        <v>0.125</v>
      </c>
      <c r="AA46" s="48">
        <f>H46*T48</f>
        <v>0.125</v>
      </c>
      <c r="AB46" s="48">
        <f>I46*T49</f>
        <v>0.125</v>
      </c>
      <c r="AC46" s="48">
        <f t="shared" si="40"/>
        <v>0.125</v>
      </c>
      <c r="AD46" s="48">
        <f t="shared" si="36"/>
        <v>1</v>
      </c>
      <c r="AE46" s="48">
        <f t="shared" si="37"/>
        <v>8</v>
      </c>
    </row>
    <row r="47" spans="1:31" s="3" customFormat="1" ht="30" customHeight="1" x14ac:dyDescent="0.2">
      <c r="A47" s="242">
        <v>5</v>
      </c>
      <c r="B47" s="93" t="str">
        <f>B$8</f>
        <v>Child 8 Needs 5</v>
      </c>
      <c r="C47" s="98">
        <f>1/G43</f>
        <v>1</v>
      </c>
      <c r="D47" s="99">
        <f>1/G44</f>
        <v>1</v>
      </c>
      <c r="E47" s="99">
        <f>1/G45</f>
        <v>1</v>
      </c>
      <c r="F47" s="99">
        <f>1/G46</f>
        <v>1</v>
      </c>
      <c r="G47" s="99">
        <v>1</v>
      </c>
      <c r="H47" s="104">
        <v>1</v>
      </c>
      <c r="I47" s="104">
        <v>1</v>
      </c>
      <c r="J47" s="115">
        <v>1</v>
      </c>
      <c r="K47" s="105">
        <f t="shared" ref="K47:R47" si="43">C47/C51</f>
        <v>0.125</v>
      </c>
      <c r="L47" s="106">
        <f t="shared" si="43"/>
        <v>0.125</v>
      </c>
      <c r="M47" s="106">
        <f t="shared" si="43"/>
        <v>0.125</v>
      </c>
      <c r="N47" s="106">
        <f t="shared" si="43"/>
        <v>0.125</v>
      </c>
      <c r="O47" s="106">
        <f t="shared" si="43"/>
        <v>0.125</v>
      </c>
      <c r="P47" s="106">
        <f t="shared" si="43"/>
        <v>0.125</v>
      </c>
      <c r="Q47" s="106">
        <f t="shared" si="43"/>
        <v>0.125</v>
      </c>
      <c r="R47" s="202">
        <f t="shared" si="43"/>
        <v>0.125</v>
      </c>
      <c r="S47" s="111">
        <f t="shared" si="35"/>
        <v>1</v>
      </c>
      <c r="T47" s="203">
        <f t="shared" si="39"/>
        <v>0.125</v>
      </c>
      <c r="U47" s="103"/>
      <c r="V47" s="48">
        <f>C47*T43</f>
        <v>0.125</v>
      </c>
      <c r="W47" s="48">
        <f>D47*T44</f>
        <v>0.125</v>
      </c>
      <c r="X47" s="48">
        <f>E47*T45</f>
        <v>0.125</v>
      </c>
      <c r="Y47" s="48">
        <f>F47*T46</f>
        <v>0.125</v>
      </c>
      <c r="Z47" s="48">
        <f>G47*T47</f>
        <v>0.125</v>
      </c>
      <c r="AA47" s="48">
        <f>H47*T48</f>
        <v>0.125</v>
      </c>
      <c r="AB47" s="48">
        <f>I47*T49</f>
        <v>0.125</v>
      </c>
      <c r="AC47" s="48">
        <f t="shared" si="40"/>
        <v>0.125</v>
      </c>
      <c r="AD47" s="48">
        <f t="shared" si="36"/>
        <v>1</v>
      </c>
      <c r="AE47" s="48">
        <f t="shared" si="37"/>
        <v>8</v>
      </c>
    </row>
    <row r="48" spans="1:31" s="3" customFormat="1" ht="30" customHeight="1" x14ac:dyDescent="0.2">
      <c r="A48" s="242">
        <v>6</v>
      </c>
      <c r="B48" s="93" t="str">
        <f>B$9</f>
        <v>Child 8 Needs 6</v>
      </c>
      <c r="C48" s="98">
        <f>1/H43</f>
        <v>1</v>
      </c>
      <c r="D48" s="99">
        <f>1/H44</f>
        <v>1</v>
      </c>
      <c r="E48" s="99">
        <f>1/H45</f>
        <v>1</v>
      </c>
      <c r="F48" s="99">
        <f>1/H46</f>
        <v>1</v>
      </c>
      <c r="G48" s="99">
        <f>1/H47</f>
        <v>1</v>
      </c>
      <c r="H48" s="99">
        <v>1</v>
      </c>
      <c r="I48" s="104">
        <v>1</v>
      </c>
      <c r="J48" s="115">
        <v>1</v>
      </c>
      <c r="K48" s="105">
        <f t="shared" ref="K48:R48" si="44">C48/C51</f>
        <v>0.125</v>
      </c>
      <c r="L48" s="106">
        <f t="shared" si="44"/>
        <v>0.125</v>
      </c>
      <c r="M48" s="106">
        <f t="shared" si="44"/>
        <v>0.125</v>
      </c>
      <c r="N48" s="106">
        <f t="shared" si="44"/>
        <v>0.125</v>
      </c>
      <c r="O48" s="106">
        <f t="shared" si="44"/>
        <v>0.125</v>
      </c>
      <c r="P48" s="106">
        <f t="shared" si="44"/>
        <v>0.125</v>
      </c>
      <c r="Q48" s="106">
        <f t="shared" si="44"/>
        <v>0.125</v>
      </c>
      <c r="R48" s="202">
        <f t="shared" si="44"/>
        <v>0.125</v>
      </c>
      <c r="S48" s="111">
        <f t="shared" si="35"/>
        <v>1</v>
      </c>
      <c r="T48" s="203">
        <f t="shared" si="39"/>
        <v>0.125</v>
      </c>
      <c r="U48" s="103"/>
      <c r="V48" s="48">
        <f>C48*T43</f>
        <v>0.125</v>
      </c>
      <c r="W48" s="48">
        <f>D48*T44</f>
        <v>0.125</v>
      </c>
      <c r="X48" s="48">
        <f>E48*T45</f>
        <v>0.125</v>
      </c>
      <c r="Y48" s="48">
        <f>F48*T46</f>
        <v>0.125</v>
      </c>
      <c r="Z48" s="48">
        <f>G48*T47</f>
        <v>0.125</v>
      </c>
      <c r="AA48" s="48">
        <f>H48*T48</f>
        <v>0.125</v>
      </c>
      <c r="AB48" s="48">
        <f>I48*T49</f>
        <v>0.125</v>
      </c>
      <c r="AC48" s="48">
        <f t="shared" si="40"/>
        <v>0.125</v>
      </c>
      <c r="AD48" s="48">
        <f t="shared" si="36"/>
        <v>1</v>
      </c>
      <c r="AE48" s="48">
        <f t="shared" si="37"/>
        <v>8</v>
      </c>
    </row>
    <row r="49" spans="1:31" s="3" customFormat="1" ht="30" customHeight="1" x14ac:dyDescent="0.2">
      <c r="A49" s="242">
        <v>7</v>
      </c>
      <c r="B49" s="93" t="str">
        <f>B$10</f>
        <v>Child 8 Needs 7</v>
      </c>
      <c r="C49" s="98">
        <f>1/I43</f>
        <v>1</v>
      </c>
      <c r="D49" s="99">
        <f>1/I44</f>
        <v>1</v>
      </c>
      <c r="E49" s="99">
        <f>1/I45</f>
        <v>1</v>
      </c>
      <c r="F49" s="99">
        <f>1/I46</f>
        <v>1</v>
      </c>
      <c r="G49" s="99">
        <f>1/I47</f>
        <v>1</v>
      </c>
      <c r="H49" s="99">
        <f>1/I48</f>
        <v>1</v>
      </c>
      <c r="I49" s="99">
        <v>1</v>
      </c>
      <c r="J49" s="204">
        <v>1</v>
      </c>
      <c r="K49" s="105">
        <f t="shared" ref="K49:R49" si="45">C49/C51</f>
        <v>0.125</v>
      </c>
      <c r="L49" s="106">
        <f t="shared" si="45"/>
        <v>0.125</v>
      </c>
      <c r="M49" s="106">
        <f t="shared" si="45"/>
        <v>0.125</v>
      </c>
      <c r="N49" s="106">
        <f t="shared" si="45"/>
        <v>0.125</v>
      </c>
      <c r="O49" s="106">
        <f t="shared" si="45"/>
        <v>0.125</v>
      </c>
      <c r="P49" s="106">
        <f t="shared" si="45"/>
        <v>0.125</v>
      </c>
      <c r="Q49" s="106">
        <f t="shared" si="45"/>
        <v>0.125</v>
      </c>
      <c r="R49" s="202">
        <f t="shared" si="45"/>
        <v>0.125</v>
      </c>
      <c r="S49" s="111">
        <f t="shared" si="35"/>
        <v>1</v>
      </c>
      <c r="T49" s="203">
        <f t="shared" si="39"/>
        <v>0.125</v>
      </c>
      <c r="U49" s="103"/>
      <c r="V49" s="48">
        <f>C49*T43</f>
        <v>0.125</v>
      </c>
      <c r="W49" s="48">
        <f>D49*T44</f>
        <v>0.125</v>
      </c>
      <c r="X49" s="48">
        <f>E49*T45</f>
        <v>0.125</v>
      </c>
      <c r="Y49" s="48">
        <f>F49*T46</f>
        <v>0.125</v>
      </c>
      <c r="Z49" s="48">
        <f>G49*T47</f>
        <v>0.125</v>
      </c>
      <c r="AA49" s="48">
        <f>H49*T48</f>
        <v>0.125</v>
      </c>
      <c r="AB49" s="48">
        <f>I49*T49</f>
        <v>0.125</v>
      </c>
      <c r="AC49" s="48">
        <f t="shared" si="40"/>
        <v>0.125</v>
      </c>
      <c r="AD49" s="48">
        <f t="shared" si="36"/>
        <v>1</v>
      </c>
      <c r="AE49" s="48">
        <f t="shared" si="37"/>
        <v>8</v>
      </c>
    </row>
    <row r="50" spans="1:31" s="3" customFormat="1" ht="30" customHeight="1" x14ac:dyDescent="0.2">
      <c r="A50" s="242">
        <v>8</v>
      </c>
      <c r="B50" s="93" t="str">
        <f>B$11</f>
        <v>Child 8 Needs 8</v>
      </c>
      <c r="C50" s="108">
        <f>1/J43</f>
        <v>1</v>
      </c>
      <c r="D50" s="109">
        <f>1/J44</f>
        <v>1</v>
      </c>
      <c r="E50" s="109">
        <f>1/J45</f>
        <v>1</v>
      </c>
      <c r="F50" s="109">
        <f>1/J46</f>
        <v>1</v>
      </c>
      <c r="G50" s="109">
        <f>1/J47</f>
        <v>1</v>
      </c>
      <c r="H50" s="109">
        <f>1/J48</f>
        <v>1</v>
      </c>
      <c r="I50" s="109">
        <f>1/J49</f>
        <v>1</v>
      </c>
      <c r="J50" s="205">
        <v>1</v>
      </c>
      <c r="K50" s="100">
        <f t="shared" ref="K50:R50" si="46">C50/C51</f>
        <v>0.125</v>
      </c>
      <c r="L50" s="110">
        <f t="shared" si="46"/>
        <v>0.125</v>
      </c>
      <c r="M50" s="110">
        <f t="shared" si="46"/>
        <v>0.125</v>
      </c>
      <c r="N50" s="110">
        <f t="shared" si="46"/>
        <v>0.125</v>
      </c>
      <c r="O50" s="110">
        <f t="shared" si="46"/>
        <v>0.125</v>
      </c>
      <c r="P50" s="110">
        <f t="shared" si="46"/>
        <v>0.125</v>
      </c>
      <c r="Q50" s="110">
        <f t="shared" si="46"/>
        <v>0.125</v>
      </c>
      <c r="R50" s="206">
        <f t="shared" si="46"/>
        <v>0.125</v>
      </c>
      <c r="S50" s="111">
        <f t="shared" si="35"/>
        <v>1</v>
      </c>
      <c r="T50" s="203">
        <f t="shared" si="39"/>
        <v>0.125</v>
      </c>
      <c r="U50" s="103"/>
      <c r="V50" s="48">
        <f>C50*T43</f>
        <v>0.125</v>
      </c>
      <c r="W50" s="48">
        <f>D50*T44</f>
        <v>0.125</v>
      </c>
      <c r="X50" s="48">
        <f>E50*T45</f>
        <v>0.125</v>
      </c>
      <c r="Y50" s="48">
        <f>F50*T46</f>
        <v>0.125</v>
      </c>
      <c r="Z50" s="48">
        <f>G50*T47</f>
        <v>0.125</v>
      </c>
      <c r="AA50" s="48">
        <f>H50*T48</f>
        <v>0.125</v>
      </c>
      <c r="AB50" s="48">
        <f>I50*T49</f>
        <v>0.125</v>
      </c>
      <c r="AC50" s="48">
        <f>J50*T$36</f>
        <v>0.125</v>
      </c>
      <c r="AD50" s="48">
        <f t="shared" si="36"/>
        <v>1</v>
      </c>
      <c r="AE50" s="48">
        <f t="shared" si="37"/>
        <v>8</v>
      </c>
    </row>
    <row r="51" spans="1:31" s="3" customFormat="1" ht="30" customHeight="1" thickBot="1" x14ac:dyDescent="0.25">
      <c r="C51" s="100">
        <f t="shared" ref="C51:T51" si="47">SUM(C43:C50)</f>
        <v>8</v>
      </c>
      <c r="D51" s="100">
        <f t="shared" si="47"/>
        <v>8</v>
      </c>
      <c r="E51" s="100">
        <f t="shared" si="47"/>
        <v>8</v>
      </c>
      <c r="F51" s="100">
        <f t="shared" si="47"/>
        <v>8</v>
      </c>
      <c r="G51" s="100">
        <f t="shared" si="47"/>
        <v>8</v>
      </c>
      <c r="H51" s="100">
        <f t="shared" si="47"/>
        <v>8</v>
      </c>
      <c r="I51" s="100">
        <f t="shared" si="47"/>
        <v>8</v>
      </c>
      <c r="J51" s="48">
        <f t="shared" si="47"/>
        <v>8</v>
      </c>
      <c r="K51" s="25">
        <f t="shared" si="47"/>
        <v>1</v>
      </c>
      <c r="L51" s="25">
        <f t="shared" si="47"/>
        <v>1</v>
      </c>
      <c r="M51" s="25">
        <f t="shared" si="47"/>
        <v>1</v>
      </c>
      <c r="N51" s="25">
        <f t="shared" si="47"/>
        <v>1</v>
      </c>
      <c r="O51" s="25">
        <f t="shared" si="47"/>
        <v>1</v>
      </c>
      <c r="P51" s="25">
        <f t="shared" si="47"/>
        <v>1</v>
      </c>
      <c r="Q51" s="25">
        <f t="shared" si="47"/>
        <v>1</v>
      </c>
      <c r="R51" s="25">
        <f t="shared" si="47"/>
        <v>1</v>
      </c>
      <c r="S51" s="111">
        <f t="shared" si="47"/>
        <v>8</v>
      </c>
      <c r="T51" s="207">
        <f t="shared" si="47"/>
        <v>1</v>
      </c>
      <c r="U51" s="103"/>
      <c r="V51" s="103"/>
      <c r="W51" s="103"/>
      <c r="X51" s="103"/>
      <c r="Y51" s="103"/>
      <c r="Z51" s="103"/>
      <c r="AA51" s="103"/>
      <c r="AC51" s="195" t="s">
        <v>21</v>
      </c>
      <c r="AD51" s="196"/>
      <c r="AE51" s="48">
        <f>AVERAGE(AE43:AE50)</f>
        <v>8</v>
      </c>
    </row>
    <row r="52" spans="1:31" s="3" customFormat="1" ht="30" customHeight="1" thickBot="1" x14ac:dyDescent="0.25"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80" t="s">
        <v>7</v>
      </c>
      <c r="T52" s="208">
        <f>AE53</f>
        <v>0</v>
      </c>
      <c r="U52" s="103"/>
      <c r="V52" s="103"/>
      <c r="W52" s="103"/>
      <c r="X52" s="103"/>
      <c r="Y52" s="103"/>
      <c r="Z52" s="103"/>
      <c r="AA52" s="103"/>
      <c r="AC52" s="197" t="s">
        <v>9</v>
      </c>
      <c r="AD52" s="198"/>
      <c r="AE52" s="48">
        <f>(AE51-AC$2)/(AC$2-1)</f>
        <v>0</v>
      </c>
    </row>
    <row r="53" spans="1:31" s="3" customFormat="1" ht="30" customHeight="1" x14ac:dyDescent="0.2"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C53" s="197" t="s">
        <v>10</v>
      </c>
      <c r="AD53" s="198"/>
      <c r="AE53" s="48">
        <f>AE52/AC$3</f>
        <v>0</v>
      </c>
    </row>
    <row r="55" spans="1:31" ht="16" x14ac:dyDescent="0.2">
      <c r="C55" s="242">
        <v>1</v>
      </c>
      <c r="D55" s="242">
        <v>2</v>
      </c>
      <c r="E55" s="242">
        <v>3</v>
      </c>
      <c r="F55" s="242">
        <v>4</v>
      </c>
      <c r="G55" s="242">
        <v>5</v>
      </c>
      <c r="H55" s="242">
        <v>6</v>
      </c>
      <c r="I55" s="242">
        <v>7</v>
      </c>
      <c r="J55" s="242">
        <v>8</v>
      </c>
    </row>
    <row r="56" spans="1:31" s="3" customFormat="1" ht="100" customHeight="1" thickBot="1" x14ac:dyDescent="0.25">
      <c r="B56" s="4" t="str">
        <f>'Customer Matrix'!$B$6</f>
        <v>Customer 3</v>
      </c>
      <c r="C56" s="92" t="str">
        <f>B57</f>
        <v>Child 8 Needs 1</v>
      </c>
      <c r="D56" s="92" t="str">
        <f>B58</f>
        <v>Child 8 Needs 2</v>
      </c>
      <c r="E56" s="92" t="str">
        <f>B59</f>
        <v>Child 8 Needs 3</v>
      </c>
      <c r="F56" s="92" t="str">
        <f>B60</f>
        <v>Child 8 Needs 4</v>
      </c>
      <c r="G56" s="92" t="str">
        <f>B61</f>
        <v>Child 8 Needs 5</v>
      </c>
      <c r="H56" s="92" t="str">
        <f>B62</f>
        <v>Child 8 Needs 6</v>
      </c>
      <c r="I56" s="92" t="str">
        <f>B63</f>
        <v>Child 8 Needs 7</v>
      </c>
      <c r="J56" s="92" t="str">
        <f>B64</f>
        <v>Child 8 Needs 8</v>
      </c>
      <c r="K56" s="299" t="s">
        <v>6</v>
      </c>
      <c r="L56" s="299"/>
      <c r="M56" s="299"/>
      <c r="N56" s="299"/>
      <c r="O56" s="299"/>
      <c r="P56" s="299"/>
      <c r="Q56" s="299"/>
      <c r="R56" s="199"/>
      <c r="S56" s="6" t="s">
        <v>1</v>
      </c>
      <c r="T56" s="6" t="s">
        <v>2</v>
      </c>
      <c r="V56" s="54" t="str">
        <f t="shared" ref="V56:AC56" si="48">C56</f>
        <v>Child 8 Needs 1</v>
      </c>
      <c r="W56" s="54" t="str">
        <f t="shared" si="48"/>
        <v>Child 8 Needs 2</v>
      </c>
      <c r="X56" s="54" t="str">
        <f t="shared" si="48"/>
        <v>Child 8 Needs 3</v>
      </c>
      <c r="Y56" s="54" t="str">
        <f t="shared" si="48"/>
        <v>Child 8 Needs 4</v>
      </c>
      <c r="Z56" s="54" t="str">
        <f t="shared" si="48"/>
        <v>Child 8 Needs 5</v>
      </c>
      <c r="AA56" s="54" t="str">
        <f t="shared" si="48"/>
        <v>Child 8 Needs 6</v>
      </c>
      <c r="AB56" s="54" t="str">
        <f t="shared" si="48"/>
        <v>Child 8 Needs 7</v>
      </c>
      <c r="AC56" s="54" t="str">
        <f t="shared" si="48"/>
        <v>Child 8 Needs 8</v>
      </c>
      <c r="AD56" s="56" t="s">
        <v>11</v>
      </c>
      <c r="AE56" s="56" t="s">
        <v>12</v>
      </c>
    </row>
    <row r="57" spans="1:31" s="3" customFormat="1" ht="30" customHeight="1" x14ac:dyDescent="0.2">
      <c r="A57" s="242">
        <v>1</v>
      </c>
      <c r="B57" s="93" t="str">
        <f>B$4</f>
        <v>Child 8 Needs 1</v>
      </c>
      <c r="C57" s="94">
        <v>1</v>
      </c>
      <c r="D57" s="95">
        <v>1</v>
      </c>
      <c r="E57" s="95">
        <v>1</v>
      </c>
      <c r="F57" s="95">
        <v>1</v>
      </c>
      <c r="G57" s="95">
        <v>1</v>
      </c>
      <c r="H57" s="95">
        <v>1</v>
      </c>
      <c r="I57" s="95">
        <v>1</v>
      </c>
      <c r="J57" s="200">
        <v>1</v>
      </c>
      <c r="K57" s="96">
        <f t="shared" ref="K57:R57" si="49">C57/C65</f>
        <v>0.125</v>
      </c>
      <c r="L57" s="102">
        <f t="shared" si="49"/>
        <v>0.125</v>
      </c>
      <c r="M57" s="102">
        <f t="shared" si="49"/>
        <v>0.125</v>
      </c>
      <c r="N57" s="102">
        <f t="shared" si="49"/>
        <v>0.125</v>
      </c>
      <c r="O57" s="102">
        <f t="shared" si="49"/>
        <v>0.125</v>
      </c>
      <c r="P57" s="102">
        <f t="shared" si="49"/>
        <v>0.125</v>
      </c>
      <c r="Q57" s="102">
        <f t="shared" si="49"/>
        <v>0.125</v>
      </c>
      <c r="R57" s="194">
        <f t="shared" si="49"/>
        <v>0.125</v>
      </c>
      <c r="S57" s="111">
        <f t="shared" ref="S57:S64" si="50">SUM(K57:R57)</f>
        <v>1</v>
      </c>
      <c r="T57" s="201">
        <f>S57/S$37</f>
        <v>0.125</v>
      </c>
      <c r="U57" s="103"/>
      <c r="V57" s="48">
        <f>C57*T57</f>
        <v>0.125</v>
      </c>
      <c r="W57" s="48">
        <f>D57*T58</f>
        <v>0.125</v>
      </c>
      <c r="X57" s="48">
        <f>E57*T59</f>
        <v>0.125</v>
      </c>
      <c r="Y57" s="48">
        <f>F57*T60</f>
        <v>0.125</v>
      </c>
      <c r="Z57" s="48">
        <f>G57*T61</f>
        <v>0.125</v>
      </c>
      <c r="AA57" s="48">
        <f>H57*T62</f>
        <v>0.125</v>
      </c>
      <c r="AB57" s="48">
        <f>I57*T63</f>
        <v>0.125</v>
      </c>
      <c r="AC57" s="48">
        <f>J57*T$36</f>
        <v>0.125</v>
      </c>
      <c r="AD57" s="48">
        <f t="shared" ref="AD57:AD64" si="51">SUM(V57:AC57)</f>
        <v>1</v>
      </c>
      <c r="AE57" s="48">
        <f t="shared" ref="AE57:AE64" si="52">AD57/T57</f>
        <v>8</v>
      </c>
    </row>
    <row r="58" spans="1:31" s="3" customFormat="1" ht="30" customHeight="1" x14ac:dyDescent="0.2">
      <c r="A58" s="242">
        <v>2</v>
      </c>
      <c r="B58" s="93" t="str">
        <f>B$5</f>
        <v>Child 8 Needs 2</v>
      </c>
      <c r="C58" s="98">
        <f>1/D57</f>
        <v>1</v>
      </c>
      <c r="D58" s="99">
        <v>1</v>
      </c>
      <c r="E58" s="104">
        <v>1</v>
      </c>
      <c r="F58" s="104">
        <v>1</v>
      </c>
      <c r="G58" s="104">
        <v>1</v>
      </c>
      <c r="H58" s="104">
        <v>1</v>
      </c>
      <c r="I58" s="104">
        <v>1</v>
      </c>
      <c r="J58" s="115">
        <v>1</v>
      </c>
      <c r="K58" s="105">
        <f t="shared" ref="K58:R58" si="53">C58/C65</f>
        <v>0.125</v>
      </c>
      <c r="L58" s="106">
        <f t="shared" si="53"/>
        <v>0.125</v>
      </c>
      <c r="M58" s="106">
        <f t="shared" si="53"/>
        <v>0.125</v>
      </c>
      <c r="N58" s="106">
        <f t="shared" si="53"/>
        <v>0.125</v>
      </c>
      <c r="O58" s="106">
        <f t="shared" si="53"/>
        <v>0.125</v>
      </c>
      <c r="P58" s="106">
        <f t="shared" si="53"/>
        <v>0.125</v>
      </c>
      <c r="Q58" s="106">
        <f t="shared" si="53"/>
        <v>0.125</v>
      </c>
      <c r="R58" s="202">
        <f t="shared" si="53"/>
        <v>0.125</v>
      </c>
      <c r="S58" s="111">
        <f t="shared" si="50"/>
        <v>1</v>
      </c>
      <c r="T58" s="203">
        <f t="shared" ref="T58:T64" si="54">S58/S$37</f>
        <v>0.125</v>
      </c>
      <c r="U58" s="103"/>
      <c r="V58" s="48">
        <f>C58*T57</f>
        <v>0.125</v>
      </c>
      <c r="W58" s="48">
        <f>D58*T58</f>
        <v>0.125</v>
      </c>
      <c r="X58" s="48">
        <f>E58*T59</f>
        <v>0.125</v>
      </c>
      <c r="Y58" s="48">
        <f>F58*T60</f>
        <v>0.125</v>
      </c>
      <c r="Z58" s="48">
        <f>G58*T61</f>
        <v>0.125</v>
      </c>
      <c r="AA58" s="48">
        <f>H58*T62</f>
        <v>0.125</v>
      </c>
      <c r="AB58" s="48">
        <f>I58*T63</f>
        <v>0.125</v>
      </c>
      <c r="AC58" s="48">
        <f t="shared" ref="AC58:AC63" si="55">J58*T$36</f>
        <v>0.125</v>
      </c>
      <c r="AD58" s="48">
        <f t="shared" si="51"/>
        <v>1</v>
      </c>
      <c r="AE58" s="48">
        <f t="shared" si="52"/>
        <v>8</v>
      </c>
    </row>
    <row r="59" spans="1:31" s="3" customFormat="1" ht="30" customHeight="1" x14ac:dyDescent="0.2">
      <c r="A59" s="242">
        <v>3</v>
      </c>
      <c r="B59" s="93" t="str">
        <f>B$6</f>
        <v>Child 8 Needs 3</v>
      </c>
      <c r="C59" s="98">
        <f>1/E57</f>
        <v>1</v>
      </c>
      <c r="D59" s="99">
        <f>1/E58</f>
        <v>1</v>
      </c>
      <c r="E59" s="99">
        <v>1</v>
      </c>
      <c r="F59" s="104">
        <v>1</v>
      </c>
      <c r="G59" s="104">
        <v>1</v>
      </c>
      <c r="H59" s="104">
        <v>1</v>
      </c>
      <c r="I59" s="104">
        <v>1</v>
      </c>
      <c r="J59" s="115">
        <v>1</v>
      </c>
      <c r="K59" s="105">
        <f t="shared" ref="K59:R59" si="56">C59/C65</f>
        <v>0.125</v>
      </c>
      <c r="L59" s="106">
        <f t="shared" si="56"/>
        <v>0.125</v>
      </c>
      <c r="M59" s="106">
        <f t="shared" si="56"/>
        <v>0.125</v>
      </c>
      <c r="N59" s="106">
        <f t="shared" si="56"/>
        <v>0.125</v>
      </c>
      <c r="O59" s="106">
        <f t="shared" si="56"/>
        <v>0.125</v>
      </c>
      <c r="P59" s="106">
        <f t="shared" si="56"/>
        <v>0.125</v>
      </c>
      <c r="Q59" s="106">
        <f t="shared" si="56"/>
        <v>0.125</v>
      </c>
      <c r="R59" s="202">
        <f t="shared" si="56"/>
        <v>0.125</v>
      </c>
      <c r="S59" s="111">
        <f t="shared" si="50"/>
        <v>1</v>
      </c>
      <c r="T59" s="203">
        <f t="shared" si="54"/>
        <v>0.125</v>
      </c>
      <c r="U59" s="103"/>
      <c r="V59" s="48">
        <f>C59*T57</f>
        <v>0.125</v>
      </c>
      <c r="W59" s="48">
        <f>D59*T58</f>
        <v>0.125</v>
      </c>
      <c r="X59" s="48">
        <f>E59*T59</f>
        <v>0.125</v>
      </c>
      <c r="Y59" s="48">
        <f>F59*T60</f>
        <v>0.125</v>
      </c>
      <c r="Z59" s="48">
        <f>G59*T61</f>
        <v>0.125</v>
      </c>
      <c r="AA59" s="48">
        <f>H59*T62</f>
        <v>0.125</v>
      </c>
      <c r="AB59" s="48">
        <f>I59*T63</f>
        <v>0.125</v>
      </c>
      <c r="AC59" s="48">
        <f t="shared" si="55"/>
        <v>0.125</v>
      </c>
      <c r="AD59" s="48">
        <f t="shared" si="51"/>
        <v>1</v>
      </c>
      <c r="AE59" s="48">
        <f t="shared" si="52"/>
        <v>8</v>
      </c>
    </row>
    <row r="60" spans="1:31" s="3" customFormat="1" ht="30" customHeight="1" x14ac:dyDescent="0.2">
      <c r="A60" s="242">
        <v>4</v>
      </c>
      <c r="B60" s="93" t="str">
        <f>B$7</f>
        <v>Child 8 Needs 4</v>
      </c>
      <c r="C60" s="98">
        <f>1/F57</f>
        <v>1</v>
      </c>
      <c r="D60" s="99">
        <f>1/F58</f>
        <v>1</v>
      </c>
      <c r="E60" s="99">
        <f>1/F59</f>
        <v>1</v>
      </c>
      <c r="F60" s="99">
        <v>1</v>
      </c>
      <c r="G60" s="104">
        <v>1</v>
      </c>
      <c r="H60" s="104">
        <v>1</v>
      </c>
      <c r="I60" s="104">
        <v>1</v>
      </c>
      <c r="J60" s="115">
        <v>1</v>
      </c>
      <c r="K60" s="105">
        <f t="shared" ref="K60:R60" si="57">C60/C65</f>
        <v>0.125</v>
      </c>
      <c r="L60" s="106">
        <f t="shared" si="57"/>
        <v>0.125</v>
      </c>
      <c r="M60" s="106">
        <f t="shared" si="57"/>
        <v>0.125</v>
      </c>
      <c r="N60" s="106">
        <f t="shared" si="57"/>
        <v>0.125</v>
      </c>
      <c r="O60" s="106">
        <f t="shared" si="57"/>
        <v>0.125</v>
      </c>
      <c r="P60" s="106">
        <f t="shared" si="57"/>
        <v>0.125</v>
      </c>
      <c r="Q60" s="106">
        <f t="shared" si="57"/>
        <v>0.125</v>
      </c>
      <c r="R60" s="202">
        <f t="shared" si="57"/>
        <v>0.125</v>
      </c>
      <c r="S60" s="111">
        <f t="shared" si="50"/>
        <v>1</v>
      </c>
      <c r="T60" s="203">
        <f t="shared" si="54"/>
        <v>0.125</v>
      </c>
      <c r="U60" s="103"/>
      <c r="V60" s="48">
        <f>C60*T57</f>
        <v>0.125</v>
      </c>
      <c r="W60" s="48">
        <f>D60*T58</f>
        <v>0.125</v>
      </c>
      <c r="X60" s="48">
        <f>E60*T59</f>
        <v>0.125</v>
      </c>
      <c r="Y60" s="48">
        <f>F60*T60</f>
        <v>0.125</v>
      </c>
      <c r="Z60" s="48">
        <f>G60*T61</f>
        <v>0.125</v>
      </c>
      <c r="AA60" s="48">
        <f>H60*T62</f>
        <v>0.125</v>
      </c>
      <c r="AB60" s="48">
        <f>I60*T63</f>
        <v>0.125</v>
      </c>
      <c r="AC60" s="48">
        <f t="shared" si="55"/>
        <v>0.125</v>
      </c>
      <c r="AD60" s="48">
        <f t="shared" si="51"/>
        <v>1</v>
      </c>
      <c r="AE60" s="48">
        <f t="shared" si="52"/>
        <v>8</v>
      </c>
    </row>
    <row r="61" spans="1:31" s="3" customFormat="1" ht="30" customHeight="1" x14ac:dyDescent="0.2">
      <c r="A61" s="242">
        <v>5</v>
      </c>
      <c r="B61" s="93" t="str">
        <f>B$8</f>
        <v>Child 8 Needs 5</v>
      </c>
      <c r="C61" s="98">
        <f>1/G57</f>
        <v>1</v>
      </c>
      <c r="D61" s="99">
        <f>1/G58</f>
        <v>1</v>
      </c>
      <c r="E61" s="99">
        <f>1/G59</f>
        <v>1</v>
      </c>
      <c r="F61" s="99">
        <f>1/G60</f>
        <v>1</v>
      </c>
      <c r="G61" s="99">
        <v>1</v>
      </c>
      <c r="H61" s="104">
        <v>1</v>
      </c>
      <c r="I61" s="104">
        <v>1</v>
      </c>
      <c r="J61" s="115">
        <v>1</v>
      </c>
      <c r="K61" s="105">
        <f t="shared" ref="K61:R61" si="58">C61/C65</f>
        <v>0.125</v>
      </c>
      <c r="L61" s="106">
        <f t="shared" si="58"/>
        <v>0.125</v>
      </c>
      <c r="M61" s="106">
        <f t="shared" si="58"/>
        <v>0.125</v>
      </c>
      <c r="N61" s="106">
        <f t="shared" si="58"/>
        <v>0.125</v>
      </c>
      <c r="O61" s="106">
        <f t="shared" si="58"/>
        <v>0.125</v>
      </c>
      <c r="P61" s="106">
        <f t="shared" si="58"/>
        <v>0.125</v>
      </c>
      <c r="Q61" s="106">
        <f t="shared" si="58"/>
        <v>0.125</v>
      </c>
      <c r="R61" s="202">
        <f t="shared" si="58"/>
        <v>0.125</v>
      </c>
      <c r="S61" s="111">
        <f t="shared" si="50"/>
        <v>1</v>
      </c>
      <c r="T61" s="203">
        <f t="shared" si="54"/>
        <v>0.125</v>
      </c>
      <c r="U61" s="103"/>
      <c r="V61" s="48">
        <f>C61*T57</f>
        <v>0.125</v>
      </c>
      <c r="W61" s="48">
        <f>D61*T58</f>
        <v>0.125</v>
      </c>
      <c r="X61" s="48">
        <f>E61*T59</f>
        <v>0.125</v>
      </c>
      <c r="Y61" s="48">
        <f>F61*T60</f>
        <v>0.125</v>
      </c>
      <c r="Z61" s="48">
        <f>G61*T61</f>
        <v>0.125</v>
      </c>
      <c r="AA61" s="48">
        <f>H61*T62</f>
        <v>0.125</v>
      </c>
      <c r="AB61" s="48">
        <f>I61*T63</f>
        <v>0.125</v>
      </c>
      <c r="AC61" s="48">
        <f t="shared" si="55"/>
        <v>0.125</v>
      </c>
      <c r="AD61" s="48">
        <f t="shared" si="51"/>
        <v>1</v>
      </c>
      <c r="AE61" s="48">
        <f t="shared" si="52"/>
        <v>8</v>
      </c>
    </row>
    <row r="62" spans="1:31" s="3" customFormat="1" ht="30" customHeight="1" x14ac:dyDescent="0.2">
      <c r="A62" s="242">
        <v>6</v>
      </c>
      <c r="B62" s="93" t="str">
        <f>B$9</f>
        <v>Child 8 Needs 6</v>
      </c>
      <c r="C62" s="98">
        <f>1/H57</f>
        <v>1</v>
      </c>
      <c r="D62" s="99">
        <f>1/H58</f>
        <v>1</v>
      </c>
      <c r="E62" s="99">
        <f>1/H59</f>
        <v>1</v>
      </c>
      <c r="F62" s="99">
        <f>1/H60</f>
        <v>1</v>
      </c>
      <c r="G62" s="99">
        <f>1/H61</f>
        <v>1</v>
      </c>
      <c r="H62" s="99">
        <v>1</v>
      </c>
      <c r="I62" s="104">
        <v>1</v>
      </c>
      <c r="J62" s="115">
        <v>1</v>
      </c>
      <c r="K62" s="105">
        <f t="shared" ref="K62:R62" si="59">C62/C65</f>
        <v>0.125</v>
      </c>
      <c r="L62" s="106">
        <f t="shared" si="59"/>
        <v>0.125</v>
      </c>
      <c r="M62" s="106">
        <f t="shared" si="59"/>
        <v>0.125</v>
      </c>
      <c r="N62" s="106">
        <f t="shared" si="59"/>
        <v>0.125</v>
      </c>
      <c r="O62" s="106">
        <f t="shared" si="59"/>
        <v>0.125</v>
      </c>
      <c r="P62" s="106">
        <f t="shared" si="59"/>
        <v>0.125</v>
      </c>
      <c r="Q62" s="106">
        <f t="shared" si="59"/>
        <v>0.125</v>
      </c>
      <c r="R62" s="202">
        <f t="shared" si="59"/>
        <v>0.125</v>
      </c>
      <c r="S62" s="111">
        <f t="shared" si="50"/>
        <v>1</v>
      </c>
      <c r="T62" s="203">
        <f t="shared" si="54"/>
        <v>0.125</v>
      </c>
      <c r="U62" s="103"/>
      <c r="V62" s="48">
        <f>C62*T57</f>
        <v>0.125</v>
      </c>
      <c r="W62" s="48">
        <f>D62*T58</f>
        <v>0.125</v>
      </c>
      <c r="X62" s="48">
        <f>E62*T59</f>
        <v>0.125</v>
      </c>
      <c r="Y62" s="48">
        <f>F62*T60</f>
        <v>0.125</v>
      </c>
      <c r="Z62" s="48">
        <f>G62*T61</f>
        <v>0.125</v>
      </c>
      <c r="AA62" s="48">
        <f>H62*T62</f>
        <v>0.125</v>
      </c>
      <c r="AB62" s="48">
        <f>I62*T63</f>
        <v>0.125</v>
      </c>
      <c r="AC62" s="48">
        <f t="shared" si="55"/>
        <v>0.125</v>
      </c>
      <c r="AD62" s="48">
        <f t="shared" si="51"/>
        <v>1</v>
      </c>
      <c r="AE62" s="48">
        <f t="shared" si="52"/>
        <v>8</v>
      </c>
    </row>
    <row r="63" spans="1:31" s="3" customFormat="1" ht="30" customHeight="1" x14ac:dyDescent="0.2">
      <c r="A63" s="242">
        <v>7</v>
      </c>
      <c r="B63" s="93" t="str">
        <f>B$10</f>
        <v>Child 8 Needs 7</v>
      </c>
      <c r="C63" s="98">
        <f>1/I57</f>
        <v>1</v>
      </c>
      <c r="D63" s="99">
        <f>1/I58</f>
        <v>1</v>
      </c>
      <c r="E63" s="99">
        <f>1/I59</f>
        <v>1</v>
      </c>
      <c r="F63" s="99">
        <f>1/I60</f>
        <v>1</v>
      </c>
      <c r="G63" s="99">
        <f>1/I61</f>
        <v>1</v>
      </c>
      <c r="H63" s="99">
        <f>1/I62</f>
        <v>1</v>
      </c>
      <c r="I63" s="99">
        <v>1</v>
      </c>
      <c r="J63" s="204">
        <v>1</v>
      </c>
      <c r="K63" s="105">
        <f t="shared" ref="K63:R63" si="60">C63/C65</f>
        <v>0.125</v>
      </c>
      <c r="L63" s="106">
        <f t="shared" si="60"/>
        <v>0.125</v>
      </c>
      <c r="M63" s="106">
        <f t="shared" si="60"/>
        <v>0.125</v>
      </c>
      <c r="N63" s="106">
        <f t="shared" si="60"/>
        <v>0.125</v>
      </c>
      <c r="O63" s="106">
        <f t="shared" si="60"/>
        <v>0.125</v>
      </c>
      <c r="P63" s="106">
        <f t="shared" si="60"/>
        <v>0.125</v>
      </c>
      <c r="Q63" s="106">
        <f t="shared" si="60"/>
        <v>0.125</v>
      </c>
      <c r="R63" s="202">
        <f t="shared" si="60"/>
        <v>0.125</v>
      </c>
      <c r="S63" s="111">
        <f t="shared" si="50"/>
        <v>1</v>
      </c>
      <c r="T63" s="203">
        <f t="shared" si="54"/>
        <v>0.125</v>
      </c>
      <c r="U63" s="103"/>
      <c r="V63" s="48">
        <f>C63*T57</f>
        <v>0.125</v>
      </c>
      <c r="W63" s="48">
        <f>D63*T58</f>
        <v>0.125</v>
      </c>
      <c r="X63" s="48">
        <f>E63*T59</f>
        <v>0.125</v>
      </c>
      <c r="Y63" s="48">
        <f>F63*T60</f>
        <v>0.125</v>
      </c>
      <c r="Z63" s="48">
        <f>G63*T61</f>
        <v>0.125</v>
      </c>
      <c r="AA63" s="48">
        <f>H63*T62</f>
        <v>0.125</v>
      </c>
      <c r="AB63" s="48">
        <f>I63*T63</f>
        <v>0.125</v>
      </c>
      <c r="AC63" s="48">
        <f t="shared" si="55"/>
        <v>0.125</v>
      </c>
      <c r="AD63" s="48">
        <f t="shared" si="51"/>
        <v>1</v>
      </c>
      <c r="AE63" s="48">
        <f t="shared" si="52"/>
        <v>8</v>
      </c>
    </row>
    <row r="64" spans="1:31" s="3" customFormat="1" ht="30" customHeight="1" x14ac:dyDescent="0.2">
      <c r="A64" s="242">
        <v>8</v>
      </c>
      <c r="B64" s="93" t="str">
        <f>B$11</f>
        <v>Child 8 Needs 8</v>
      </c>
      <c r="C64" s="108">
        <f>1/J57</f>
        <v>1</v>
      </c>
      <c r="D64" s="109">
        <f>1/J58</f>
        <v>1</v>
      </c>
      <c r="E64" s="109">
        <f>1/J59</f>
        <v>1</v>
      </c>
      <c r="F64" s="109">
        <f>1/J60</f>
        <v>1</v>
      </c>
      <c r="G64" s="109">
        <f>1/J61</f>
        <v>1</v>
      </c>
      <c r="H64" s="109">
        <f>1/J62</f>
        <v>1</v>
      </c>
      <c r="I64" s="109">
        <f>1/J63</f>
        <v>1</v>
      </c>
      <c r="J64" s="205">
        <v>1</v>
      </c>
      <c r="K64" s="100">
        <f t="shared" ref="K64:R64" si="61">C64/C65</f>
        <v>0.125</v>
      </c>
      <c r="L64" s="110">
        <f t="shared" si="61"/>
        <v>0.125</v>
      </c>
      <c r="M64" s="110">
        <f t="shared" si="61"/>
        <v>0.125</v>
      </c>
      <c r="N64" s="110">
        <f t="shared" si="61"/>
        <v>0.125</v>
      </c>
      <c r="O64" s="110">
        <f t="shared" si="61"/>
        <v>0.125</v>
      </c>
      <c r="P64" s="110">
        <f t="shared" si="61"/>
        <v>0.125</v>
      </c>
      <c r="Q64" s="110">
        <f t="shared" si="61"/>
        <v>0.125</v>
      </c>
      <c r="R64" s="206">
        <f t="shared" si="61"/>
        <v>0.125</v>
      </c>
      <c r="S64" s="111">
        <f t="shared" si="50"/>
        <v>1</v>
      </c>
      <c r="T64" s="203">
        <f t="shared" si="54"/>
        <v>0.125</v>
      </c>
      <c r="U64" s="103"/>
      <c r="V64" s="48">
        <f>C64*T57</f>
        <v>0.125</v>
      </c>
      <c r="W64" s="48">
        <f>D64*T58</f>
        <v>0.125</v>
      </c>
      <c r="X64" s="48">
        <f>E64*T59</f>
        <v>0.125</v>
      </c>
      <c r="Y64" s="48">
        <f>F64*T60</f>
        <v>0.125</v>
      </c>
      <c r="Z64" s="48">
        <f>G64*T61</f>
        <v>0.125</v>
      </c>
      <c r="AA64" s="48">
        <f>H64*T62</f>
        <v>0.125</v>
      </c>
      <c r="AB64" s="48">
        <f>I64*T63</f>
        <v>0.125</v>
      </c>
      <c r="AC64" s="48">
        <f>J64*T$36</f>
        <v>0.125</v>
      </c>
      <c r="AD64" s="48">
        <f t="shared" si="51"/>
        <v>1</v>
      </c>
      <c r="AE64" s="48">
        <f t="shared" si="52"/>
        <v>8</v>
      </c>
    </row>
    <row r="65" spans="1:31" s="3" customFormat="1" ht="30" customHeight="1" thickBot="1" x14ac:dyDescent="0.25">
      <c r="C65" s="100">
        <f t="shared" ref="C65:T65" si="62">SUM(C57:C64)</f>
        <v>8</v>
      </c>
      <c r="D65" s="100">
        <f t="shared" si="62"/>
        <v>8</v>
      </c>
      <c r="E65" s="100">
        <f t="shared" si="62"/>
        <v>8</v>
      </c>
      <c r="F65" s="100">
        <f t="shared" si="62"/>
        <v>8</v>
      </c>
      <c r="G65" s="100">
        <f t="shared" si="62"/>
        <v>8</v>
      </c>
      <c r="H65" s="100">
        <f t="shared" si="62"/>
        <v>8</v>
      </c>
      <c r="I65" s="100">
        <f t="shared" si="62"/>
        <v>8</v>
      </c>
      <c r="J65" s="48">
        <f t="shared" si="62"/>
        <v>8</v>
      </c>
      <c r="K65" s="25">
        <f t="shared" si="62"/>
        <v>1</v>
      </c>
      <c r="L65" s="25">
        <f t="shared" si="62"/>
        <v>1</v>
      </c>
      <c r="M65" s="25">
        <f t="shared" si="62"/>
        <v>1</v>
      </c>
      <c r="N65" s="25">
        <f t="shared" si="62"/>
        <v>1</v>
      </c>
      <c r="O65" s="25">
        <f t="shared" si="62"/>
        <v>1</v>
      </c>
      <c r="P65" s="25">
        <f t="shared" si="62"/>
        <v>1</v>
      </c>
      <c r="Q65" s="25">
        <f t="shared" si="62"/>
        <v>1</v>
      </c>
      <c r="R65" s="25">
        <f t="shared" si="62"/>
        <v>1</v>
      </c>
      <c r="S65" s="111">
        <f t="shared" si="62"/>
        <v>8</v>
      </c>
      <c r="T65" s="207">
        <f t="shared" si="62"/>
        <v>1</v>
      </c>
      <c r="U65" s="103"/>
      <c r="V65" s="103"/>
      <c r="W65" s="103"/>
      <c r="X65" s="103"/>
      <c r="Y65" s="103"/>
      <c r="Z65" s="103"/>
      <c r="AA65" s="103"/>
      <c r="AC65" s="195" t="s">
        <v>21</v>
      </c>
      <c r="AD65" s="196"/>
      <c r="AE65" s="48">
        <f>AVERAGE(AE57:AE64)</f>
        <v>8</v>
      </c>
    </row>
    <row r="66" spans="1:31" s="3" customFormat="1" ht="30" customHeight="1" thickBot="1" x14ac:dyDescent="0.25"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80" t="s">
        <v>7</v>
      </c>
      <c r="T66" s="208">
        <f>AE67</f>
        <v>0</v>
      </c>
      <c r="U66" s="103"/>
      <c r="V66" s="103"/>
      <c r="W66" s="103"/>
      <c r="X66" s="103"/>
      <c r="Y66" s="103"/>
      <c r="Z66" s="103"/>
      <c r="AA66" s="103"/>
      <c r="AC66" s="197" t="s">
        <v>9</v>
      </c>
      <c r="AD66" s="198"/>
      <c r="AE66" s="48">
        <f>(AE65-AC$2)/(AC$2-1)</f>
        <v>0</v>
      </c>
    </row>
    <row r="67" spans="1:31" s="3" customFormat="1" ht="30" customHeight="1" x14ac:dyDescent="0.2"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C67" s="197" t="s">
        <v>10</v>
      </c>
      <c r="AD67" s="198"/>
      <c r="AE67" s="48">
        <f>AE66/AC$3</f>
        <v>0</v>
      </c>
    </row>
    <row r="69" spans="1:31" ht="16" x14ac:dyDescent="0.2">
      <c r="C69" s="242">
        <v>1</v>
      </c>
      <c r="D69" s="242">
        <v>2</v>
      </c>
      <c r="E69" s="242">
        <v>3</v>
      </c>
      <c r="F69" s="242">
        <v>4</v>
      </c>
      <c r="G69" s="242">
        <v>5</v>
      </c>
      <c r="H69" s="242">
        <v>6</v>
      </c>
      <c r="I69" s="242">
        <v>7</v>
      </c>
      <c r="J69" s="242">
        <v>8</v>
      </c>
    </row>
    <row r="70" spans="1:31" s="3" customFormat="1" ht="100" customHeight="1" thickBot="1" x14ac:dyDescent="0.25">
      <c r="B70" s="4" t="str">
        <f>'Customer Matrix'!$B$7</f>
        <v>Customer 4</v>
      </c>
      <c r="C70" s="92" t="str">
        <f>B71</f>
        <v>Child 8 Needs 1</v>
      </c>
      <c r="D70" s="92" t="str">
        <f>B72</f>
        <v>Child 8 Needs 2</v>
      </c>
      <c r="E70" s="92" t="str">
        <f>B73</f>
        <v>Child 8 Needs 3</v>
      </c>
      <c r="F70" s="92" t="str">
        <f>B74</f>
        <v>Child 8 Needs 4</v>
      </c>
      <c r="G70" s="92" t="str">
        <f>B75</f>
        <v>Child 8 Needs 5</v>
      </c>
      <c r="H70" s="92" t="str">
        <f>B76</f>
        <v>Child 8 Needs 6</v>
      </c>
      <c r="I70" s="92" t="str">
        <f>B77</f>
        <v>Child 8 Needs 7</v>
      </c>
      <c r="J70" s="92" t="str">
        <f>B78</f>
        <v>Child 8 Needs 8</v>
      </c>
      <c r="K70" s="299" t="s">
        <v>6</v>
      </c>
      <c r="L70" s="299"/>
      <c r="M70" s="299"/>
      <c r="N70" s="299"/>
      <c r="O70" s="299"/>
      <c r="P70" s="299"/>
      <c r="Q70" s="299"/>
      <c r="R70" s="199"/>
      <c r="S70" s="6" t="s">
        <v>1</v>
      </c>
      <c r="T70" s="6" t="s">
        <v>2</v>
      </c>
      <c r="V70" s="54" t="str">
        <f t="shared" ref="V70:AC70" si="63">C70</f>
        <v>Child 8 Needs 1</v>
      </c>
      <c r="W70" s="54" t="str">
        <f t="shared" si="63"/>
        <v>Child 8 Needs 2</v>
      </c>
      <c r="X70" s="54" t="str">
        <f t="shared" si="63"/>
        <v>Child 8 Needs 3</v>
      </c>
      <c r="Y70" s="54" t="str">
        <f t="shared" si="63"/>
        <v>Child 8 Needs 4</v>
      </c>
      <c r="Z70" s="54" t="str">
        <f t="shared" si="63"/>
        <v>Child 8 Needs 5</v>
      </c>
      <c r="AA70" s="54" t="str">
        <f t="shared" si="63"/>
        <v>Child 8 Needs 6</v>
      </c>
      <c r="AB70" s="54" t="str">
        <f t="shared" si="63"/>
        <v>Child 8 Needs 7</v>
      </c>
      <c r="AC70" s="54" t="str">
        <f t="shared" si="63"/>
        <v>Child 8 Needs 8</v>
      </c>
      <c r="AD70" s="56" t="s">
        <v>11</v>
      </c>
      <c r="AE70" s="56" t="s">
        <v>12</v>
      </c>
    </row>
    <row r="71" spans="1:31" s="3" customFormat="1" ht="30" customHeight="1" x14ac:dyDescent="0.2">
      <c r="A71" s="242">
        <v>1</v>
      </c>
      <c r="B71" s="93" t="str">
        <f>B$4</f>
        <v>Child 8 Needs 1</v>
      </c>
      <c r="C71" s="94">
        <v>1</v>
      </c>
      <c r="D71" s="95">
        <v>1</v>
      </c>
      <c r="E71" s="95">
        <v>1</v>
      </c>
      <c r="F71" s="95">
        <v>1</v>
      </c>
      <c r="G71" s="95">
        <v>1</v>
      </c>
      <c r="H71" s="95">
        <v>1</v>
      </c>
      <c r="I71" s="95">
        <v>1</v>
      </c>
      <c r="J71" s="200">
        <v>1</v>
      </c>
      <c r="K71" s="96">
        <f t="shared" ref="K71:R71" si="64">C71/C79</f>
        <v>0.125</v>
      </c>
      <c r="L71" s="102">
        <f t="shared" si="64"/>
        <v>0.125</v>
      </c>
      <c r="M71" s="102">
        <f t="shared" si="64"/>
        <v>0.125</v>
      </c>
      <c r="N71" s="102">
        <f t="shared" si="64"/>
        <v>0.125</v>
      </c>
      <c r="O71" s="102">
        <f t="shared" si="64"/>
        <v>0.125</v>
      </c>
      <c r="P71" s="102">
        <f t="shared" si="64"/>
        <v>0.125</v>
      </c>
      <c r="Q71" s="102">
        <f t="shared" si="64"/>
        <v>0.125</v>
      </c>
      <c r="R71" s="194">
        <f t="shared" si="64"/>
        <v>0.125</v>
      </c>
      <c r="S71" s="111">
        <f t="shared" ref="S71:S78" si="65">SUM(K71:R71)</f>
        <v>1</v>
      </c>
      <c r="T71" s="201">
        <f>S71/S$37</f>
        <v>0.125</v>
      </c>
      <c r="U71" s="103"/>
      <c r="V71" s="48">
        <f>C71*T71</f>
        <v>0.125</v>
      </c>
      <c r="W71" s="48">
        <f>D71*T72</f>
        <v>0.125</v>
      </c>
      <c r="X71" s="48">
        <f>E71*T73</f>
        <v>0.125</v>
      </c>
      <c r="Y71" s="48">
        <f>F71*T74</f>
        <v>0.125</v>
      </c>
      <c r="Z71" s="48">
        <f>G71*T75</f>
        <v>0.125</v>
      </c>
      <c r="AA71" s="48">
        <f>H71*T76</f>
        <v>0.125</v>
      </c>
      <c r="AB71" s="48">
        <f>I71*T77</f>
        <v>0.125</v>
      </c>
      <c r="AC71" s="48">
        <f>J71*T$36</f>
        <v>0.125</v>
      </c>
      <c r="AD71" s="48">
        <f t="shared" ref="AD71:AD78" si="66">SUM(V71:AC71)</f>
        <v>1</v>
      </c>
      <c r="AE71" s="48">
        <f t="shared" ref="AE71:AE78" si="67">AD71/T71</f>
        <v>8</v>
      </c>
    </row>
    <row r="72" spans="1:31" s="3" customFormat="1" ht="30" customHeight="1" x14ac:dyDescent="0.2">
      <c r="A72" s="242">
        <v>2</v>
      </c>
      <c r="B72" s="93" t="str">
        <f>B$5</f>
        <v>Child 8 Needs 2</v>
      </c>
      <c r="C72" s="98">
        <f>1/D71</f>
        <v>1</v>
      </c>
      <c r="D72" s="99">
        <v>1</v>
      </c>
      <c r="E72" s="104">
        <v>1</v>
      </c>
      <c r="F72" s="104">
        <v>1</v>
      </c>
      <c r="G72" s="104">
        <v>1</v>
      </c>
      <c r="H72" s="104">
        <v>1</v>
      </c>
      <c r="I72" s="104">
        <v>1</v>
      </c>
      <c r="J72" s="115">
        <v>1</v>
      </c>
      <c r="K72" s="105">
        <f t="shared" ref="K72:R72" si="68">C72/C79</f>
        <v>0.125</v>
      </c>
      <c r="L72" s="106">
        <f t="shared" si="68"/>
        <v>0.125</v>
      </c>
      <c r="M72" s="106">
        <f t="shared" si="68"/>
        <v>0.125</v>
      </c>
      <c r="N72" s="106">
        <f t="shared" si="68"/>
        <v>0.125</v>
      </c>
      <c r="O72" s="106">
        <f t="shared" si="68"/>
        <v>0.125</v>
      </c>
      <c r="P72" s="106">
        <f t="shared" si="68"/>
        <v>0.125</v>
      </c>
      <c r="Q72" s="106">
        <f t="shared" si="68"/>
        <v>0.125</v>
      </c>
      <c r="R72" s="202">
        <f t="shared" si="68"/>
        <v>0.125</v>
      </c>
      <c r="S72" s="111">
        <f t="shared" si="65"/>
        <v>1</v>
      </c>
      <c r="T72" s="203">
        <f t="shared" ref="T72:T78" si="69">S72/S$37</f>
        <v>0.125</v>
      </c>
      <c r="U72" s="103"/>
      <c r="V72" s="48">
        <f>C72*T71</f>
        <v>0.125</v>
      </c>
      <c r="W72" s="48">
        <f>D72*T72</f>
        <v>0.125</v>
      </c>
      <c r="X72" s="48">
        <f>E72*T73</f>
        <v>0.125</v>
      </c>
      <c r="Y72" s="48">
        <f>F72*T74</f>
        <v>0.125</v>
      </c>
      <c r="Z72" s="48">
        <f>G72*T75</f>
        <v>0.125</v>
      </c>
      <c r="AA72" s="48">
        <f>H72*T76</f>
        <v>0.125</v>
      </c>
      <c r="AB72" s="48">
        <f>I72*T77</f>
        <v>0.125</v>
      </c>
      <c r="AC72" s="48">
        <f t="shared" ref="AC72:AC77" si="70">J72*T$36</f>
        <v>0.125</v>
      </c>
      <c r="AD72" s="48">
        <f t="shared" si="66"/>
        <v>1</v>
      </c>
      <c r="AE72" s="48">
        <f t="shared" si="67"/>
        <v>8</v>
      </c>
    </row>
    <row r="73" spans="1:31" s="3" customFormat="1" ht="30" customHeight="1" x14ac:dyDescent="0.2">
      <c r="A73" s="242">
        <v>3</v>
      </c>
      <c r="B73" s="93" t="str">
        <f>B$6</f>
        <v>Child 8 Needs 3</v>
      </c>
      <c r="C73" s="98">
        <f>1/E71</f>
        <v>1</v>
      </c>
      <c r="D73" s="99">
        <f>1/E72</f>
        <v>1</v>
      </c>
      <c r="E73" s="99">
        <v>1</v>
      </c>
      <c r="F73" s="104">
        <v>1</v>
      </c>
      <c r="G73" s="104">
        <v>1</v>
      </c>
      <c r="H73" s="104">
        <v>1</v>
      </c>
      <c r="I73" s="104">
        <v>1</v>
      </c>
      <c r="J73" s="115">
        <v>1</v>
      </c>
      <c r="K73" s="105">
        <f t="shared" ref="K73:R73" si="71">C73/C79</f>
        <v>0.125</v>
      </c>
      <c r="L73" s="106">
        <f t="shared" si="71"/>
        <v>0.125</v>
      </c>
      <c r="M73" s="106">
        <f t="shared" si="71"/>
        <v>0.125</v>
      </c>
      <c r="N73" s="106">
        <f t="shared" si="71"/>
        <v>0.125</v>
      </c>
      <c r="O73" s="106">
        <f t="shared" si="71"/>
        <v>0.125</v>
      </c>
      <c r="P73" s="106">
        <f t="shared" si="71"/>
        <v>0.125</v>
      </c>
      <c r="Q73" s="106">
        <f t="shared" si="71"/>
        <v>0.125</v>
      </c>
      <c r="R73" s="202">
        <f t="shared" si="71"/>
        <v>0.125</v>
      </c>
      <c r="S73" s="111">
        <f t="shared" si="65"/>
        <v>1</v>
      </c>
      <c r="T73" s="203">
        <f t="shared" si="69"/>
        <v>0.125</v>
      </c>
      <c r="U73" s="103"/>
      <c r="V73" s="48">
        <f>C73*T71</f>
        <v>0.125</v>
      </c>
      <c r="W73" s="48">
        <f>D73*T72</f>
        <v>0.125</v>
      </c>
      <c r="X73" s="48">
        <f>E73*T73</f>
        <v>0.125</v>
      </c>
      <c r="Y73" s="48">
        <f>F73*T74</f>
        <v>0.125</v>
      </c>
      <c r="Z73" s="48">
        <f>G73*T75</f>
        <v>0.125</v>
      </c>
      <c r="AA73" s="48">
        <f>H73*T76</f>
        <v>0.125</v>
      </c>
      <c r="AB73" s="48">
        <f>I73*T77</f>
        <v>0.125</v>
      </c>
      <c r="AC73" s="48">
        <f t="shared" si="70"/>
        <v>0.125</v>
      </c>
      <c r="AD73" s="48">
        <f t="shared" si="66"/>
        <v>1</v>
      </c>
      <c r="AE73" s="48">
        <f t="shared" si="67"/>
        <v>8</v>
      </c>
    </row>
    <row r="74" spans="1:31" s="3" customFormat="1" ht="30" customHeight="1" x14ac:dyDescent="0.2">
      <c r="A74" s="242">
        <v>4</v>
      </c>
      <c r="B74" s="93" t="str">
        <f>B$7</f>
        <v>Child 8 Needs 4</v>
      </c>
      <c r="C74" s="98">
        <f>1/F71</f>
        <v>1</v>
      </c>
      <c r="D74" s="99">
        <f>1/F72</f>
        <v>1</v>
      </c>
      <c r="E74" s="99">
        <f>1/F73</f>
        <v>1</v>
      </c>
      <c r="F74" s="99">
        <v>1</v>
      </c>
      <c r="G74" s="104">
        <v>1</v>
      </c>
      <c r="H74" s="104">
        <v>1</v>
      </c>
      <c r="I74" s="104">
        <v>1</v>
      </c>
      <c r="J74" s="115">
        <v>1</v>
      </c>
      <c r="K74" s="105">
        <f t="shared" ref="K74:R74" si="72">C74/C79</f>
        <v>0.125</v>
      </c>
      <c r="L74" s="106">
        <f t="shared" si="72"/>
        <v>0.125</v>
      </c>
      <c r="M74" s="106">
        <f t="shared" si="72"/>
        <v>0.125</v>
      </c>
      <c r="N74" s="106">
        <f t="shared" si="72"/>
        <v>0.125</v>
      </c>
      <c r="O74" s="106">
        <f t="shared" si="72"/>
        <v>0.125</v>
      </c>
      <c r="P74" s="106">
        <f t="shared" si="72"/>
        <v>0.125</v>
      </c>
      <c r="Q74" s="106">
        <f t="shared" si="72"/>
        <v>0.125</v>
      </c>
      <c r="R74" s="202">
        <f t="shared" si="72"/>
        <v>0.125</v>
      </c>
      <c r="S74" s="111">
        <f t="shared" si="65"/>
        <v>1</v>
      </c>
      <c r="T74" s="203">
        <f t="shared" si="69"/>
        <v>0.125</v>
      </c>
      <c r="U74" s="103"/>
      <c r="V74" s="48">
        <f>C74*T71</f>
        <v>0.125</v>
      </c>
      <c r="W74" s="48">
        <f>D74*T72</f>
        <v>0.125</v>
      </c>
      <c r="X74" s="48">
        <f>E74*T73</f>
        <v>0.125</v>
      </c>
      <c r="Y74" s="48">
        <f>F74*T74</f>
        <v>0.125</v>
      </c>
      <c r="Z74" s="48">
        <f>G74*T75</f>
        <v>0.125</v>
      </c>
      <c r="AA74" s="48">
        <f>H74*T76</f>
        <v>0.125</v>
      </c>
      <c r="AB74" s="48">
        <f>I74*T77</f>
        <v>0.125</v>
      </c>
      <c r="AC74" s="48">
        <f t="shared" si="70"/>
        <v>0.125</v>
      </c>
      <c r="AD74" s="48">
        <f t="shared" si="66"/>
        <v>1</v>
      </c>
      <c r="AE74" s="48">
        <f t="shared" si="67"/>
        <v>8</v>
      </c>
    </row>
    <row r="75" spans="1:31" s="3" customFormat="1" ht="30" customHeight="1" x14ac:dyDescent="0.2">
      <c r="A75" s="242">
        <v>5</v>
      </c>
      <c r="B75" s="93" t="str">
        <f>B$8</f>
        <v>Child 8 Needs 5</v>
      </c>
      <c r="C75" s="98">
        <f>1/G71</f>
        <v>1</v>
      </c>
      <c r="D75" s="99">
        <f>1/G72</f>
        <v>1</v>
      </c>
      <c r="E75" s="99">
        <f>1/G73</f>
        <v>1</v>
      </c>
      <c r="F75" s="99">
        <f>1/G74</f>
        <v>1</v>
      </c>
      <c r="G75" s="99">
        <v>1</v>
      </c>
      <c r="H75" s="104">
        <v>1</v>
      </c>
      <c r="I75" s="104">
        <v>1</v>
      </c>
      <c r="J75" s="115">
        <v>1</v>
      </c>
      <c r="K75" s="105">
        <f t="shared" ref="K75:R75" si="73">C75/C79</f>
        <v>0.125</v>
      </c>
      <c r="L75" s="106">
        <f t="shared" si="73"/>
        <v>0.125</v>
      </c>
      <c r="M75" s="106">
        <f t="shared" si="73"/>
        <v>0.125</v>
      </c>
      <c r="N75" s="106">
        <f t="shared" si="73"/>
        <v>0.125</v>
      </c>
      <c r="O75" s="106">
        <f t="shared" si="73"/>
        <v>0.125</v>
      </c>
      <c r="P75" s="106">
        <f t="shared" si="73"/>
        <v>0.125</v>
      </c>
      <c r="Q75" s="106">
        <f t="shared" si="73"/>
        <v>0.125</v>
      </c>
      <c r="R75" s="202">
        <f t="shared" si="73"/>
        <v>0.125</v>
      </c>
      <c r="S75" s="111">
        <f t="shared" si="65"/>
        <v>1</v>
      </c>
      <c r="T75" s="203">
        <f t="shared" si="69"/>
        <v>0.125</v>
      </c>
      <c r="U75" s="103"/>
      <c r="V75" s="48">
        <f>C75*T71</f>
        <v>0.125</v>
      </c>
      <c r="W75" s="48">
        <f>D75*T72</f>
        <v>0.125</v>
      </c>
      <c r="X75" s="48">
        <f>E75*T73</f>
        <v>0.125</v>
      </c>
      <c r="Y75" s="48">
        <f>F75*T74</f>
        <v>0.125</v>
      </c>
      <c r="Z75" s="48">
        <f>G75*T75</f>
        <v>0.125</v>
      </c>
      <c r="AA75" s="48">
        <f>H75*T76</f>
        <v>0.125</v>
      </c>
      <c r="AB75" s="48">
        <f>I75*T77</f>
        <v>0.125</v>
      </c>
      <c r="AC75" s="48">
        <f t="shared" si="70"/>
        <v>0.125</v>
      </c>
      <c r="AD75" s="48">
        <f t="shared" si="66"/>
        <v>1</v>
      </c>
      <c r="AE75" s="48">
        <f t="shared" si="67"/>
        <v>8</v>
      </c>
    </row>
    <row r="76" spans="1:31" s="3" customFormat="1" ht="30" customHeight="1" x14ac:dyDescent="0.2">
      <c r="A76" s="242">
        <v>6</v>
      </c>
      <c r="B76" s="93" t="str">
        <f>B$9</f>
        <v>Child 8 Needs 6</v>
      </c>
      <c r="C76" s="98">
        <f>1/H71</f>
        <v>1</v>
      </c>
      <c r="D76" s="99">
        <f>1/H72</f>
        <v>1</v>
      </c>
      <c r="E76" s="99">
        <f>1/H73</f>
        <v>1</v>
      </c>
      <c r="F76" s="99">
        <f>1/H74</f>
        <v>1</v>
      </c>
      <c r="G76" s="99">
        <f>1/H75</f>
        <v>1</v>
      </c>
      <c r="H76" s="99">
        <v>1</v>
      </c>
      <c r="I76" s="104">
        <v>1</v>
      </c>
      <c r="J76" s="115">
        <v>1</v>
      </c>
      <c r="K76" s="105">
        <f t="shared" ref="K76:R76" si="74">C76/C79</f>
        <v>0.125</v>
      </c>
      <c r="L76" s="106">
        <f t="shared" si="74"/>
        <v>0.125</v>
      </c>
      <c r="M76" s="106">
        <f t="shared" si="74"/>
        <v>0.125</v>
      </c>
      <c r="N76" s="106">
        <f t="shared" si="74"/>
        <v>0.125</v>
      </c>
      <c r="O76" s="106">
        <f t="shared" si="74"/>
        <v>0.125</v>
      </c>
      <c r="P76" s="106">
        <f t="shared" si="74"/>
        <v>0.125</v>
      </c>
      <c r="Q76" s="106">
        <f t="shared" si="74"/>
        <v>0.125</v>
      </c>
      <c r="R76" s="202">
        <f t="shared" si="74"/>
        <v>0.125</v>
      </c>
      <c r="S76" s="111">
        <f t="shared" si="65"/>
        <v>1</v>
      </c>
      <c r="T76" s="203">
        <f t="shared" si="69"/>
        <v>0.125</v>
      </c>
      <c r="U76" s="103"/>
      <c r="V76" s="48">
        <f>C76*T71</f>
        <v>0.125</v>
      </c>
      <c r="W76" s="48">
        <f>D76*T72</f>
        <v>0.125</v>
      </c>
      <c r="X76" s="48">
        <f>E76*T73</f>
        <v>0.125</v>
      </c>
      <c r="Y76" s="48">
        <f>F76*T74</f>
        <v>0.125</v>
      </c>
      <c r="Z76" s="48">
        <f>G76*T75</f>
        <v>0.125</v>
      </c>
      <c r="AA76" s="48">
        <f>H76*T76</f>
        <v>0.125</v>
      </c>
      <c r="AB76" s="48">
        <f>I76*T77</f>
        <v>0.125</v>
      </c>
      <c r="AC76" s="48">
        <f t="shared" si="70"/>
        <v>0.125</v>
      </c>
      <c r="AD76" s="48">
        <f t="shared" si="66"/>
        <v>1</v>
      </c>
      <c r="AE76" s="48">
        <f t="shared" si="67"/>
        <v>8</v>
      </c>
    </row>
    <row r="77" spans="1:31" s="3" customFormat="1" ht="30" customHeight="1" x14ac:dyDescent="0.2">
      <c r="A77" s="242">
        <v>7</v>
      </c>
      <c r="B77" s="93" t="str">
        <f>B$10</f>
        <v>Child 8 Needs 7</v>
      </c>
      <c r="C77" s="98">
        <f>1/I71</f>
        <v>1</v>
      </c>
      <c r="D77" s="99">
        <f>1/I72</f>
        <v>1</v>
      </c>
      <c r="E77" s="99">
        <f>1/I73</f>
        <v>1</v>
      </c>
      <c r="F77" s="99">
        <f>1/I74</f>
        <v>1</v>
      </c>
      <c r="G77" s="99">
        <f>1/I75</f>
        <v>1</v>
      </c>
      <c r="H77" s="99">
        <f>1/I76</f>
        <v>1</v>
      </c>
      <c r="I77" s="99">
        <v>1</v>
      </c>
      <c r="J77" s="204">
        <v>1</v>
      </c>
      <c r="K77" s="105">
        <f t="shared" ref="K77:R77" si="75">C77/C79</f>
        <v>0.125</v>
      </c>
      <c r="L77" s="106">
        <f t="shared" si="75"/>
        <v>0.125</v>
      </c>
      <c r="M77" s="106">
        <f t="shared" si="75"/>
        <v>0.125</v>
      </c>
      <c r="N77" s="106">
        <f t="shared" si="75"/>
        <v>0.125</v>
      </c>
      <c r="O77" s="106">
        <f t="shared" si="75"/>
        <v>0.125</v>
      </c>
      <c r="P77" s="106">
        <f t="shared" si="75"/>
        <v>0.125</v>
      </c>
      <c r="Q77" s="106">
        <f t="shared" si="75"/>
        <v>0.125</v>
      </c>
      <c r="R77" s="202">
        <f t="shared" si="75"/>
        <v>0.125</v>
      </c>
      <c r="S77" s="111">
        <f t="shared" si="65"/>
        <v>1</v>
      </c>
      <c r="T77" s="203">
        <f t="shared" si="69"/>
        <v>0.125</v>
      </c>
      <c r="U77" s="103"/>
      <c r="V77" s="48">
        <f>C77*T71</f>
        <v>0.125</v>
      </c>
      <c r="W77" s="48">
        <f>D77*T72</f>
        <v>0.125</v>
      </c>
      <c r="X77" s="48">
        <f>E77*T73</f>
        <v>0.125</v>
      </c>
      <c r="Y77" s="48">
        <f>F77*T74</f>
        <v>0.125</v>
      </c>
      <c r="Z77" s="48">
        <f>G77*T75</f>
        <v>0.125</v>
      </c>
      <c r="AA77" s="48">
        <f>H77*T76</f>
        <v>0.125</v>
      </c>
      <c r="AB77" s="48">
        <f>I77*T77</f>
        <v>0.125</v>
      </c>
      <c r="AC77" s="48">
        <f t="shared" si="70"/>
        <v>0.125</v>
      </c>
      <c r="AD77" s="48">
        <f t="shared" si="66"/>
        <v>1</v>
      </c>
      <c r="AE77" s="48">
        <f t="shared" si="67"/>
        <v>8</v>
      </c>
    </row>
    <row r="78" spans="1:31" s="3" customFormat="1" ht="30" customHeight="1" x14ac:dyDescent="0.2">
      <c r="A78" s="242">
        <v>8</v>
      </c>
      <c r="B78" s="93" t="str">
        <f>B$11</f>
        <v>Child 8 Needs 8</v>
      </c>
      <c r="C78" s="108">
        <f>1/J71</f>
        <v>1</v>
      </c>
      <c r="D78" s="109">
        <f>1/J72</f>
        <v>1</v>
      </c>
      <c r="E78" s="109">
        <f>1/J73</f>
        <v>1</v>
      </c>
      <c r="F78" s="109">
        <f>1/J74</f>
        <v>1</v>
      </c>
      <c r="G78" s="109">
        <f>1/J75</f>
        <v>1</v>
      </c>
      <c r="H78" s="109">
        <f>1/J76</f>
        <v>1</v>
      </c>
      <c r="I78" s="109">
        <f>1/J77</f>
        <v>1</v>
      </c>
      <c r="J78" s="205">
        <v>1</v>
      </c>
      <c r="K78" s="100">
        <f t="shared" ref="K78:R78" si="76">C78/C79</f>
        <v>0.125</v>
      </c>
      <c r="L78" s="110">
        <f t="shared" si="76"/>
        <v>0.125</v>
      </c>
      <c r="M78" s="110">
        <f t="shared" si="76"/>
        <v>0.125</v>
      </c>
      <c r="N78" s="110">
        <f t="shared" si="76"/>
        <v>0.125</v>
      </c>
      <c r="O78" s="110">
        <f t="shared" si="76"/>
        <v>0.125</v>
      </c>
      <c r="P78" s="110">
        <f t="shared" si="76"/>
        <v>0.125</v>
      </c>
      <c r="Q78" s="110">
        <f t="shared" si="76"/>
        <v>0.125</v>
      </c>
      <c r="R78" s="206">
        <f t="shared" si="76"/>
        <v>0.125</v>
      </c>
      <c r="S78" s="111">
        <f t="shared" si="65"/>
        <v>1</v>
      </c>
      <c r="T78" s="203">
        <f t="shared" si="69"/>
        <v>0.125</v>
      </c>
      <c r="U78" s="103"/>
      <c r="V78" s="48">
        <f>C78*T71</f>
        <v>0.125</v>
      </c>
      <c r="W78" s="48">
        <f>D78*T72</f>
        <v>0.125</v>
      </c>
      <c r="X78" s="48">
        <f>E78*T73</f>
        <v>0.125</v>
      </c>
      <c r="Y78" s="48">
        <f>F78*T74</f>
        <v>0.125</v>
      </c>
      <c r="Z78" s="48">
        <f>G78*T75</f>
        <v>0.125</v>
      </c>
      <c r="AA78" s="48">
        <f>H78*T76</f>
        <v>0.125</v>
      </c>
      <c r="AB78" s="48">
        <f>I78*T77</f>
        <v>0.125</v>
      </c>
      <c r="AC78" s="48">
        <f>J78*T$36</f>
        <v>0.125</v>
      </c>
      <c r="AD78" s="48">
        <f t="shared" si="66"/>
        <v>1</v>
      </c>
      <c r="AE78" s="48">
        <f t="shared" si="67"/>
        <v>8</v>
      </c>
    </row>
    <row r="79" spans="1:31" s="3" customFormat="1" ht="30" customHeight="1" thickBot="1" x14ac:dyDescent="0.25">
      <c r="C79" s="100">
        <f t="shared" ref="C79:T79" si="77">SUM(C71:C78)</f>
        <v>8</v>
      </c>
      <c r="D79" s="100">
        <f t="shared" si="77"/>
        <v>8</v>
      </c>
      <c r="E79" s="100">
        <f t="shared" si="77"/>
        <v>8</v>
      </c>
      <c r="F79" s="100">
        <f t="shared" si="77"/>
        <v>8</v>
      </c>
      <c r="G79" s="100">
        <f t="shared" si="77"/>
        <v>8</v>
      </c>
      <c r="H79" s="100">
        <f t="shared" si="77"/>
        <v>8</v>
      </c>
      <c r="I79" s="100">
        <f t="shared" si="77"/>
        <v>8</v>
      </c>
      <c r="J79" s="48">
        <f t="shared" si="77"/>
        <v>8</v>
      </c>
      <c r="K79" s="25">
        <f t="shared" si="77"/>
        <v>1</v>
      </c>
      <c r="L79" s="25">
        <f t="shared" si="77"/>
        <v>1</v>
      </c>
      <c r="M79" s="25">
        <f t="shared" si="77"/>
        <v>1</v>
      </c>
      <c r="N79" s="25">
        <f t="shared" si="77"/>
        <v>1</v>
      </c>
      <c r="O79" s="25">
        <f t="shared" si="77"/>
        <v>1</v>
      </c>
      <c r="P79" s="25">
        <f t="shared" si="77"/>
        <v>1</v>
      </c>
      <c r="Q79" s="25">
        <f t="shared" si="77"/>
        <v>1</v>
      </c>
      <c r="R79" s="25">
        <f t="shared" si="77"/>
        <v>1</v>
      </c>
      <c r="S79" s="111">
        <f t="shared" si="77"/>
        <v>8</v>
      </c>
      <c r="T79" s="207">
        <f t="shared" si="77"/>
        <v>1</v>
      </c>
      <c r="U79" s="103"/>
      <c r="V79" s="103"/>
      <c r="W79" s="103"/>
      <c r="X79" s="103"/>
      <c r="Y79" s="103"/>
      <c r="Z79" s="103"/>
      <c r="AA79" s="103"/>
      <c r="AC79" s="195" t="s">
        <v>21</v>
      </c>
      <c r="AD79" s="196"/>
      <c r="AE79" s="48">
        <f>AVERAGE(AE71:AE78)</f>
        <v>8</v>
      </c>
    </row>
    <row r="80" spans="1:31" s="3" customFormat="1" ht="30" customHeight="1" thickBot="1" x14ac:dyDescent="0.25"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80" t="s">
        <v>7</v>
      </c>
      <c r="T80" s="208">
        <f>AE81</f>
        <v>0</v>
      </c>
      <c r="U80" s="103"/>
      <c r="V80" s="103"/>
      <c r="W80" s="103"/>
      <c r="X80" s="103"/>
      <c r="Y80" s="103"/>
      <c r="Z80" s="103"/>
      <c r="AA80" s="103"/>
      <c r="AC80" s="197" t="s">
        <v>9</v>
      </c>
      <c r="AD80" s="198"/>
      <c r="AE80" s="48">
        <f>(AE79-AC$2)/(AC$2-1)</f>
        <v>0</v>
      </c>
    </row>
    <row r="81" spans="1:31" s="3" customFormat="1" ht="30" customHeight="1" x14ac:dyDescent="0.2"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C81" s="197" t="s">
        <v>10</v>
      </c>
      <c r="AD81" s="198"/>
      <c r="AE81" s="48">
        <f>AE80/AC$3</f>
        <v>0</v>
      </c>
    </row>
    <row r="83" spans="1:31" ht="16" x14ac:dyDescent="0.2">
      <c r="C83" s="242">
        <v>1</v>
      </c>
      <c r="D83" s="242">
        <v>2</v>
      </c>
      <c r="E83" s="242">
        <v>3</v>
      </c>
      <c r="F83" s="242">
        <v>4</v>
      </c>
      <c r="G83" s="242">
        <v>5</v>
      </c>
      <c r="H83" s="242">
        <v>6</v>
      </c>
      <c r="I83" s="242">
        <v>7</v>
      </c>
      <c r="J83" s="242">
        <v>8</v>
      </c>
    </row>
    <row r="84" spans="1:31" s="3" customFormat="1" ht="100" customHeight="1" thickBot="1" x14ac:dyDescent="0.25">
      <c r="B84" s="4" t="str">
        <f>'Customer Matrix'!$B$8</f>
        <v>Customer 5</v>
      </c>
      <c r="C84" s="92" t="str">
        <f>B85</f>
        <v>Child 8 Needs 1</v>
      </c>
      <c r="D84" s="92" t="str">
        <f>B86</f>
        <v>Child 8 Needs 2</v>
      </c>
      <c r="E84" s="92" t="str">
        <f>B87</f>
        <v>Child 8 Needs 3</v>
      </c>
      <c r="F84" s="92" t="str">
        <f>B88</f>
        <v>Child 8 Needs 4</v>
      </c>
      <c r="G84" s="92" t="str">
        <f>B89</f>
        <v>Child 8 Needs 5</v>
      </c>
      <c r="H84" s="92" t="str">
        <f>B90</f>
        <v>Child 8 Needs 6</v>
      </c>
      <c r="I84" s="92" t="str">
        <f>B91</f>
        <v>Child 8 Needs 7</v>
      </c>
      <c r="J84" s="92" t="str">
        <f>B92</f>
        <v>Child 8 Needs 8</v>
      </c>
      <c r="K84" s="299" t="s">
        <v>6</v>
      </c>
      <c r="L84" s="299"/>
      <c r="M84" s="299"/>
      <c r="N84" s="299"/>
      <c r="O84" s="299"/>
      <c r="P84" s="299"/>
      <c r="Q84" s="299"/>
      <c r="R84" s="199"/>
      <c r="S84" s="6" t="s">
        <v>1</v>
      </c>
      <c r="T84" s="6" t="s">
        <v>2</v>
      </c>
      <c r="V84" s="54" t="str">
        <f t="shared" ref="V84:AC84" si="78">C84</f>
        <v>Child 8 Needs 1</v>
      </c>
      <c r="W84" s="54" t="str">
        <f t="shared" si="78"/>
        <v>Child 8 Needs 2</v>
      </c>
      <c r="X84" s="54" t="str">
        <f t="shared" si="78"/>
        <v>Child 8 Needs 3</v>
      </c>
      <c r="Y84" s="54" t="str">
        <f t="shared" si="78"/>
        <v>Child 8 Needs 4</v>
      </c>
      <c r="Z84" s="54" t="str">
        <f t="shared" si="78"/>
        <v>Child 8 Needs 5</v>
      </c>
      <c r="AA84" s="54" t="str">
        <f t="shared" si="78"/>
        <v>Child 8 Needs 6</v>
      </c>
      <c r="AB84" s="54" t="str">
        <f t="shared" si="78"/>
        <v>Child 8 Needs 7</v>
      </c>
      <c r="AC84" s="54" t="str">
        <f t="shared" si="78"/>
        <v>Child 8 Needs 8</v>
      </c>
      <c r="AD84" s="56" t="s">
        <v>11</v>
      </c>
      <c r="AE84" s="56" t="s">
        <v>12</v>
      </c>
    </row>
    <row r="85" spans="1:31" s="3" customFormat="1" ht="30" customHeight="1" x14ac:dyDescent="0.2">
      <c r="A85" s="242">
        <v>1</v>
      </c>
      <c r="B85" s="93" t="str">
        <f>B$4</f>
        <v>Child 8 Needs 1</v>
      </c>
      <c r="C85" s="94">
        <v>1</v>
      </c>
      <c r="D85" s="95">
        <v>1</v>
      </c>
      <c r="E85" s="95">
        <v>1</v>
      </c>
      <c r="F85" s="95">
        <v>1</v>
      </c>
      <c r="G85" s="95">
        <v>1</v>
      </c>
      <c r="H85" s="95">
        <v>1</v>
      </c>
      <c r="I85" s="95">
        <v>1</v>
      </c>
      <c r="J85" s="200">
        <v>1</v>
      </c>
      <c r="K85" s="96">
        <f t="shared" ref="K85:R85" si="79">C85/C93</f>
        <v>0.125</v>
      </c>
      <c r="L85" s="102">
        <f t="shared" si="79"/>
        <v>0.125</v>
      </c>
      <c r="M85" s="102">
        <f t="shared" si="79"/>
        <v>0.125</v>
      </c>
      <c r="N85" s="102">
        <f t="shared" si="79"/>
        <v>0.125</v>
      </c>
      <c r="O85" s="102">
        <f t="shared" si="79"/>
        <v>0.125</v>
      </c>
      <c r="P85" s="102">
        <f t="shared" si="79"/>
        <v>0.125</v>
      </c>
      <c r="Q85" s="102">
        <f t="shared" si="79"/>
        <v>0.125</v>
      </c>
      <c r="R85" s="194">
        <f t="shared" si="79"/>
        <v>0.125</v>
      </c>
      <c r="S85" s="111">
        <f t="shared" ref="S85:S92" si="80">SUM(K85:R85)</f>
        <v>1</v>
      </c>
      <c r="T85" s="201">
        <f>S85/S$37</f>
        <v>0.125</v>
      </c>
      <c r="U85" s="103"/>
      <c r="V85" s="48">
        <f>C85*T85</f>
        <v>0.125</v>
      </c>
      <c r="W85" s="48">
        <f>D85*T86</f>
        <v>0.125</v>
      </c>
      <c r="X85" s="48">
        <f>E85*T87</f>
        <v>0.125</v>
      </c>
      <c r="Y85" s="48">
        <f>F85*T88</f>
        <v>0.125</v>
      </c>
      <c r="Z85" s="48">
        <f>G85*T89</f>
        <v>0.125</v>
      </c>
      <c r="AA85" s="48">
        <f>H85*T90</f>
        <v>0.125</v>
      </c>
      <c r="AB85" s="48">
        <f>I85*T91</f>
        <v>0.125</v>
      </c>
      <c r="AC85" s="48">
        <f>J85*T$36</f>
        <v>0.125</v>
      </c>
      <c r="AD85" s="48">
        <f t="shared" ref="AD85:AD92" si="81">SUM(V85:AC85)</f>
        <v>1</v>
      </c>
      <c r="AE85" s="48">
        <f t="shared" ref="AE85:AE92" si="82">AD85/T85</f>
        <v>8</v>
      </c>
    </row>
    <row r="86" spans="1:31" s="3" customFormat="1" ht="30" customHeight="1" x14ac:dyDescent="0.2">
      <c r="A86" s="242">
        <v>2</v>
      </c>
      <c r="B86" s="93" t="str">
        <f>B$5</f>
        <v>Child 8 Needs 2</v>
      </c>
      <c r="C86" s="98">
        <f>1/D85</f>
        <v>1</v>
      </c>
      <c r="D86" s="99">
        <v>1</v>
      </c>
      <c r="E86" s="104">
        <v>1</v>
      </c>
      <c r="F86" s="104">
        <v>1</v>
      </c>
      <c r="G86" s="104">
        <v>1</v>
      </c>
      <c r="H86" s="104">
        <v>1</v>
      </c>
      <c r="I86" s="104">
        <v>1</v>
      </c>
      <c r="J86" s="115">
        <v>1</v>
      </c>
      <c r="K86" s="105">
        <f t="shared" ref="K86:R86" si="83">C86/C93</f>
        <v>0.125</v>
      </c>
      <c r="L86" s="106">
        <f t="shared" si="83"/>
        <v>0.125</v>
      </c>
      <c r="M86" s="106">
        <f t="shared" si="83"/>
        <v>0.125</v>
      </c>
      <c r="N86" s="106">
        <f t="shared" si="83"/>
        <v>0.125</v>
      </c>
      <c r="O86" s="106">
        <f t="shared" si="83"/>
        <v>0.125</v>
      </c>
      <c r="P86" s="106">
        <f t="shared" si="83"/>
        <v>0.125</v>
      </c>
      <c r="Q86" s="106">
        <f t="shared" si="83"/>
        <v>0.125</v>
      </c>
      <c r="R86" s="202">
        <f t="shared" si="83"/>
        <v>0.125</v>
      </c>
      <c r="S86" s="111">
        <f t="shared" si="80"/>
        <v>1</v>
      </c>
      <c r="T86" s="203">
        <f t="shared" ref="T86:T92" si="84">S86/S$37</f>
        <v>0.125</v>
      </c>
      <c r="U86" s="103"/>
      <c r="V86" s="48">
        <f>C86*T85</f>
        <v>0.125</v>
      </c>
      <c r="W86" s="48">
        <f>D86*T86</f>
        <v>0.125</v>
      </c>
      <c r="X86" s="48">
        <f>E86*T87</f>
        <v>0.125</v>
      </c>
      <c r="Y86" s="48">
        <f>F86*T88</f>
        <v>0.125</v>
      </c>
      <c r="Z86" s="48">
        <f>G86*T89</f>
        <v>0.125</v>
      </c>
      <c r="AA86" s="48">
        <f>H86*T90</f>
        <v>0.125</v>
      </c>
      <c r="AB86" s="48">
        <f>I86*T91</f>
        <v>0.125</v>
      </c>
      <c r="AC86" s="48">
        <f t="shared" ref="AC86:AC91" si="85">J86*T$36</f>
        <v>0.125</v>
      </c>
      <c r="AD86" s="48">
        <f t="shared" si="81"/>
        <v>1</v>
      </c>
      <c r="AE86" s="48">
        <f t="shared" si="82"/>
        <v>8</v>
      </c>
    </row>
    <row r="87" spans="1:31" s="3" customFormat="1" ht="30" customHeight="1" x14ac:dyDescent="0.2">
      <c r="A87" s="242">
        <v>3</v>
      </c>
      <c r="B87" s="93" t="str">
        <f>B$6</f>
        <v>Child 8 Needs 3</v>
      </c>
      <c r="C87" s="98">
        <f>1/E85</f>
        <v>1</v>
      </c>
      <c r="D87" s="99">
        <f>1/E86</f>
        <v>1</v>
      </c>
      <c r="E87" s="99">
        <v>1</v>
      </c>
      <c r="F87" s="104">
        <v>1</v>
      </c>
      <c r="G87" s="104">
        <v>1</v>
      </c>
      <c r="H87" s="104">
        <v>1</v>
      </c>
      <c r="I87" s="104">
        <v>1</v>
      </c>
      <c r="J87" s="115">
        <v>1</v>
      </c>
      <c r="K87" s="105">
        <f t="shared" ref="K87:R87" si="86">C87/C93</f>
        <v>0.125</v>
      </c>
      <c r="L87" s="106">
        <f t="shared" si="86"/>
        <v>0.125</v>
      </c>
      <c r="M87" s="106">
        <f t="shared" si="86"/>
        <v>0.125</v>
      </c>
      <c r="N87" s="106">
        <f t="shared" si="86"/>
        <v>0.125</v>
      </c>
      <c r="O87" s="106">
        <f t="shared" si="86"/>
        <v>0.125</v>
      </c>
      <c r="P87" s="106">
        <f t="shared" si="86"/>
        <v>0.125</v>
      </c>
      <c r="Q87" s="106">
        <f t="shared" si="86"/>
        <v>0.125</v>
      </c>
      <c r="R87" s="202">
        <f t="shared" si="86"/>
        <v>0.125</v>
      </c>
      <c r="S87" s="111">
        <f t="shared" si="80"/>
        <v>1</v>
      </c>
      <c r="T87" s="203">
        <f t="shared" si="84"/>
        <v>0.125</v>
      </c>
      <c r="U87" s="103"/>
      <c r="V87" s="48">
        <f>C87*T85</f>
        <v>0.125</v>
      </c>
      <c r="W87" s="48">
        <f>D87*T86</f>
        <v>0.125</v>
      </c>
      <c r="X87" s="48">
        <f>E87*T87</f>
        <v>0.125</v>
      </c>
      <c r="Y87" s="48">
        <f>F87*T88</f>
        <v>0.125</v>
      </c>
      <c r="Z87" s="48">
        <f>G87*T89</f>
        <v>0.125</v>
      </c>
      <c r="AA87" s="48">
        <f>H87*T90</f>
        <v>0.125</v>
      </c>
      <c r="AB87" s="48">
        <f>I87*T91</f>
        <v>0.125</v>
      </c>
      <c r="AC87" s="48">
        <f t="shared" si="85"/>
        <v>0.125</v>
      </c>
      <c r="AD87" s="48">
        <f t="shared" si="81"/>
        <v>1</v>
      </c>
      <c r="AE87" s="48">
        <f t="shared" si="82"/>
        <v>8</v>
      </c>
    </row>
    <row r="88" spans="1:31" s="3" customFormat="1" ht="30" customHeight="1" x14ac:dyDescent="0.2">
      <c r="A88" s="242">
        <v>4</v>
      </c>
      <c r="B88" s="93" t="str">
        <f>B$7</f>
        <v>Child 8 Needs 4</v>
      </c>
      <c r="C88" s="98">
        <f>1/F85</f>
        <v>1</v>
      </c>
      <c r="D88" s="99">
        <f>1/F86</f>
        <v>1</v>
      </c>
      <c r="E88" s="99">
        <f>1/F87</f>
        <v>1</v>
      </c>
      <c r="F88" s="99">
        <v>1</v>
      </c>
      <c r="G88" s="104">
        <v>1</v>
      </c>
      <c r="H88" s="104">
        <v>1</v>
      </c>
      <c r="I88" s="104">
        <v>1</v>
      </c>
      <c r="J88" s="115">
        <v>1</v>
      </c>
      <c r="K88" s="105">
        <f t="shared" ref="K88:R88" si="87">C88/C93</f>
        <v>0.125</v>
      </c>
      <c r="L88" s="106">
        <f t="shared" si="87"/>
        <v>0.125</v>
      </c>
      <c r="M88" s="106">
        <f t="shared" si="87"/>
        <v>0.125</v>
      </c>
      <c r="N88" s="106">
        <f t="shared" si="87"/>
        <v>0.125</v>
      </c>
      <c r="O88" s="106">
        <f t="shared" si="87"/>
        <v>0.125</v>
      </c>
      <c r="P88" s="106">
        <f t="shared" si="87"/>
        <v>0.125</v>
      </c>
      <c r="Q88" s="106">
        <f t="shared" si="87"/>
        <v>0.125</v>
      </c>
      <c r="R88" s="202">
        <f t="shared" si="87"/>
        <v>0.125</v>
      </c>
      <c r="S88" s="111">
        <f t="shared" si="80"/>
        <v>1</v>
      </c>
      <c r="T88" s="203">
        <f t="shared" si="84"/>
        <v>0.125</v>
      </c>
      <c r="U88" s="103"/>
      <c r="V88" s="48">
        <f>C88*T85</f>
        <v>0.125</v>
      </c>
      <c r="W88" s="48">
        <f>D88*T86</f>
        <v>0.125</v>
      </c>
      <c r="X88" s="48">
        <f>E88*T87</f>
        <v>0.125</v>
      </c>
      <c r="Y88" s="48">
        <f>F88*T88</f>
        <v>0.125</v>
      </c>
      <c r="Z88" s="48">
        <f>G88*T89</f>
        <v>0.125</v>
      </c>
      <c r="AA88" s="48">
        <f>H88*T90</f>
        <v>0.125</v>
      </c>
      <c r="AB88" s="48">
        <f>I88*T91</f>
        <v>0.125</v>
      </c>
      <c r="AC88" s="48">
        <f t="shared" si="85"/>
        <v>0.125</v>
      </c>
      <c r="AD88" s="48">
        <f t="shared" si="81"/>
        <v>1</v>
      </c>
      <c r="AE88" s="48">
        <f t="shared" si="82"/>
        <v>8</v>
      </c>
    </row>
    <row r="89" spans="1:31" s="3" customFormat="1" ht="30" customHeight="1" x14ac:dyDescent="0.2">
      <c r="A89" s="242">
        <v>5</v>
      </c>
      <c r="B89" s="93" t="str">
        <f>B$8</f>
        <v>Child 8 Needs 5</v>
      </c>
      <c r="C89" s="98">
        <f>1/G85</f>
        <v>1</v>
      </c>
      <c r="D89" s="99">
        <f>1/G86</f>
        <v>1</v>
      </c>
      <c r="E89" s="99">
        <f>1/G87</f>
        <v>1</v>
      </c>
      <c r="F89" s="99">
        <f>1/G88</f>
        <v>1</v>
      </c>
      <c r="G89" s="99">
        <v>1</v>
      </c>
      <c r="H89" s="104">
        <v>1</v>
      </c>
      <c r="I89" s="104">
        <v>1</v>
      </c>
      <c r="J89" s="115">
        <v>1</v>
      </c>
      <c r="K89" s="105">
        <f t="shared" ref="K89:R89" si="88">C89/C93</f>
        <v>0.125</v>
      </c>
      <c r="L89" s="106">
        <f t="shared" si="88"/>
        <v>0.125</v>
      </c>
      <c r="M89" s="106">
        <f t="shared" si="88"/>
        <v>0.125</v>
      </c>
      <c r="N89" s="106">
        <f t="shared" si="88"/>
        <v>0.125</v>
      </c>
      <c r="O89" s="106">
        <f t="shared" si="88"/>
        <v>0.125</v>
      </c>
      <c r="P89" s="106">
        <f t="shared" si="88"/>
        <v>0.125</v>
      </c>
      <c r="Q89" s="106">
        <f t="shared" si="88"/>
        <v>0.125</v>
      </c>
      <c r="R89" s="202">
        <f t="shared" si="88"/>
        <v>0.125</v>
      </c>
      <c r="S89" s="111">
        <f t="shared" si="80"/>
        <v>1</v>
      </c>
      <c r="T89" s="203">
        <f t="shared" si="84"/>
        <v>0.125</v>
      </c>
      <c r="U89" s="103"/>
      <c r="V89" s="48">
        <f>C89*T85</f>
        <v>0.125</v>
      </c>
      <c r="W89" s="48">
        <f>D89*T86</f>
        <v>0.125</v>
      </c>
      <c r="X89" s="48">
        <f>E89*T87</f>
        <v>0.125</v>
      </c>
      <c r="Y89" s="48">
        <f>F89*T88</f>
        <v>0.125</v>
      </c>
      <c r="Z89" s="48">
        <f>G89*T89</f>
        <v>0.125</v>
      </c>
      <c r="AA89" s="48">
        <f>H89*T90</f>
        <v>0.125</v>
      </c>
      <c r="AB89" s="48">
        <f>I89*T91</f>
        <v>0.125</v>
      </c>
      <c r="AC89" s="48">
        <f t="shared" si="85"/>
        <v>0.125</v>
      </c>
      <c r="AD89" s="48">
        <f t="shared" si="81"/>
        <v>1</v>
      </c>
      <c r="AE89" s="48">
        <f t="shared" si="82"/>
        <v>8</v>
      </c>
    </row>
    <row r="90" spans="1:31" s="3" customFormat="1" ht="30" customHeight="1" x14ac:dyDescent="0.2">
      <c r="A90" s="242">
        <v>6</v>
      </c>
      <c r="B90" s="93" t="str">
        <f>B$9</f>
        <v>Child 8 Needs 6</v>
      </c>
      <c r="C90" s="98">
        <f>1/H85</f>
        <v>1</v>
      </c>
      <c r="D90" s="99">
        <f>1/H86</f>
        <v>1</v>
      </c>
      <c r="E90" s="99">
        <f>1/H87</f>
        <v>1</v>
      </c>
      <c r="F90" s="99">
        <f>1/H88</f>
        <v>1</v>
      </c>
      <c r="G90" s="99">
        <f>1/H89</f>
        <v>1</v>
      </c>
      <c r="H90" s="99">
        <v>1</v>
      </c>
      <c r="I90" s="104">
        <v>1</v>
      </c>
      <c r="J90" s="115">
        <v>1</v>
      </c>
      <c r="K90" s="105">
        <f t="shared" ref="K90:R90" si="89">C90/C93</f>
        <v>0.125</v>
      </c>
      <c r="L90" s="106">
        <f t="shared" si="89"/>
        <v>0.125</v>
      </c>
      <c r="M90" s="106">
        <f t="shared" si="89"/>
        <v>0.125</v>
      </c>
      <c r="N90" s="106">
        <f t="shared" si="89"/>
        <v>0.125</v>
      </c>
      <c r="O90" s="106">
        <f t="shared" si="89"/>
        <v>0.125</v>
      </c>
      <c r="P90" s="106">
        <f t="shared" si="89"/>
        <v>0.125</v>
      </c>
      <c r="Q90" s="106">
        <f t="shared" si="89"/>
        <v>0.125</v>
      </c>
      <c r="R90" s="202">
        <f t="shared" si="89"/>
        <v>0.125</v>
      </c>
      <c r="S90" s="111">
        <f t="shared" si="80"/>
        <v>1</v>
      </c>
      <c r="T90" s="203">
        <f t="shared" si="84"/>
        <v>0.125</v>
      </c>
      <c r="U90" s="103"/>
      <c r="V90" s="48">
        <f>C90*T85</f>
        <v>0.125</v>
      </c>
      <c r="W90" s="48">
        <f>D90*T86</f>
        <v>0.125</v>
      </c>
      <c r="X90" s="48">
        <f>E90*T87</f>
        <v>0.125</v>
      </c>
      <c r="Y90" s="48">
        <f>F90*T88</f>
        <v>0.125</v>
      </c>
      <c r="Z90" s="48">
        <f>G90*T89</f>
        <v>0.125</v>
      </c>
      <c r="AA90" s="48">
        <f>H90*T90</f>
        <v>0.125</v>
      </c>
      <c r="AB90" s="48">
        <f>I90*T91</f>
        <v>0.125</v>
      </c>
      <c r="AC90" s="48">
        <f t="shared" si="85"/>
        <v>0.125</v>
      </c>
      <c r="AD90" s="48">
        <f t="shared" si="81"/>
        <v>1</v>
      </c>
      <c r="AE90" s="48">
        <f t="shared" si="82"/>
        <v>8</v>
      </c>
    </row>
    <row r="91" spans="1:31" s="3" customFormat="1" ht="30" customHeight="1" x14ac:dyDescent="0.2">
      <c r="A91" s="242">
        <v>7</v>
      </c>
      <c r="B91" s="93" t="str">
        <f>B$10</f>
        <v>Child 8 Needs 7</v>
      </c>
      <c r="C91" s="98">
        <f>1/I85</f>
        <v>1</v>
      </c>
      <c r="D91" s="99">
        <f>1/I86</f>
        <v>1</v>
      </c>
      <c r="E91" s="99">
        <f>1/I87</f>
        <v>1</v>
      </c>
      <c r="F91" s="99">
        <f>1/I88</f>
        <v>1</v>
      </c>
      <c r="G91" s="99">
        <f>1/I89</f>
        <v>1</v>
      </c>
      <c r="H91" s="99">
        <f>1/I90</f>
        <v>1</v>
      </c>
      <c r="I91" s="99">
        <v>1</v>
      </c>
      <c r="J91" s="204">
        <v>1</v>
      </c>
      <c r="K91" s="105">
        <f t="shared" ref="K91:R91" si="90">C91/C93</f>
        <v>0.125</v>
      </c>
      <c r="L91" s="106">
        <f t="shared" si="90"/>
        <v>0.125</v>
      </c>
      <c r="M91" s="106">
        <f t="shared" si="90"/>
        <v>0.125</v>
      </c>
      <c r="N91" s="106">
        <f t="shared" si="90"/>
        <v>0.125</v>
      </c>
      <c r="O91" s="106">
        <f t="shared" si="90"/>
        <v>0.125</v>
      </c>
      <c r="P91" s="106">
        <f t="shared" si="90"/>
        <v>0.125</v>
      </c>
      <c r="Q91" s="106">
        <f t="shared" si="90"/>
        <v>0.125</v>
      </c>
      <c r="R91" s="202">
        <f t="shared" si="90"/>
        <v>0.125</v>
      </c>
      <c r="S91" s="111">
        <f t="shared" si="80"/>
        <v>1</v>
      </c>
      <c r="T91" s="203">
        <f t="shared" si="84"/>
        <v>0.125</v>
      </c>
      <c r="U91" s="103"/>
      <c r="V91" s="48">
        <f>C91*T85</f>
        <v>0.125</v>
      </c>
      <c r="W91" s="48">
        <f>D91*T86</f>
        <v>0.125</v>
      </c>
      <c r="X91" s="48">
        <f>E91*T87</f>
        <v>0.125</v>
      </c>
      <c r="Y91" s="48">
        <f>F91*T88</f>
        <v>0.125</v>
      </c>
      <c r="Z91" s="48">
        <f>G91*T89</f>
        <v>0.125</v>
      </c>
      <c r="AA91" s="48">
        <f>H91*T90</f>
        <v>0.125</v>
      </c>
      <c r="AB91" s="48">
        <f>I91*T91</f>
        <v>0.125</v>
      </c>
      <c r="AC91" s="48">
        <f t="shared" si="85"/>
        <v>0.125</v>
      </c>
      <c r="AD91" s="48">
        <f t="shared" si="81"/>
        <v>1</v>
      </c>
      <c r="AE91" s="48">
        <f t="shared" si="82"/>
        <v>8</v>
      </c>
    </row>
    <row r="92" spans="1:31" s="3" customFormat="1" ht="30" customHeight="1" x14ac:dyDescent="0.2">
      <c r="A92" s="242">
        <v>8</v>
      </c>
      <c r="B92" s="93" t="str">
        <f>B$11</f>
        <v>Child 8 Needs 8</v>
      </c>
      <c r="C92" s="108">
        <f>1/J85</f>
        <v>1</v>
      </c>
      <c r="D92" s="109">
        <f>1/J86</f>
        <v>1</v>
      </c>
      <c r="E92" s="109">
        <f>1/J87</f>
        <v>1</v>
      </c>
      <c r="F92" s="109">
        <f>1/J88</f>
        <v>1</v>
      </c>
      <c r="G92" s="109">
        <f>1/J89</f>
        <v>1</v>
      </c>
      <c r="H92" s="109">
        <f>1/J90</f>
        <v>1</v>
      </c>
      <c r="I92" s="109">
        <f>1/J91</f>
        <v>1</v>
      </c>
      <c r="J92" s="205">
        <v>1</v>
      </c>
      <c r="K92" s="100">
        <f t="shared" ref="K92:R92" si="91">C92/C93</f>
        <v>0.125</v>
      </c>
      <c r="L92" s="110">
        <f t="shared" si="91"/>
        <v>0.125</v>
      </c>
      <c r="M92" s="110">
        <f t="shared" si="91"/>
        <v>0.125</v>
      </c>
      <c r="N92" s="110">
        <f t="shared" si="91"/>
        <v>0.125</v>
      </c>
      <c r="O92" s="110">
        <f t="shared" si="91"/>
        <v>0.125</v>
      </c>
      <c r="P92" s="110">
        <f t="shared" si="91"/>
        <v>0.125</v>
      </c>
      <c r="Q92" s="110">
        <f t="shared" si="91"/>
        <v>0.125</v>
      </c>
      <c r="R92" s="206">
        <f t="shared" si="91"/>
        <v>0.125</v>
      </c>
      <c r="S92" s="111">
        <f t="shared" si="80"/>
        <v>1</v>
      </c>
      <c r="T92" s="203">
        <f t="shared" si="84"/>
        <v>0.125</v>
      </c>
      <c r="U92" s="103"/>
      <c r="V92" s="48">
        <f>C92*T85</f>
        <v>0.125</v>
      </c>
      <c r="W92" s="48">
        <f>D92*T86</f>
        <v>0.125</v>
      </c>
      <c r="X92" s="48">
        <f>E92*T87</f>
        <v>0.125</v>
      </c>
      <c r="Y92" s="48">
        <f>F92*T88</f>
        <v>0.125</v>
      </c>
      <c r="Z92" s="48">
        <f>G92*T89</f>
        <v>0.125</v>
      </c>
      <c r="AA92" s="48">
        <f>H92*T90</f>
        <v>0.125</v>
      </c>
      <c r="AB92" s="48">
        <f>I92*T91</f>
        <v>0.125</v>
      </c>
      <c r="AC92" s="48">
        <f>J92*T$36</f>
        <v>0.125</v>
      </c>
      <c r="AD92" s="48">
        <f t="shared" si="81"/>
        <v>1</v>
      </c>
      <c r="AE92" s="48">
        <f t="shared" si="82"/>
        <v>8</v>
      </c>
    </row>
    <row r="93" spans="1:31" s="3" customFormat="1" ht="30" customHeight="1" thickBot="1" x14ac:dyDescent="0.25">
      <c r="C93" s="100">
        <f t="shared" ref="C93:T93" si="92">SUM(C85:C92)</f>
        <v>8</v>
      </c>
      <c r="D93" s="100">
        <f t="shared" si="92"/>
        <v>8</v>
      </c>
      <c r="E93" s="100">
        <f t="shared" si="92"/>
        <v>8</v>
      </c>
      <c r="F93" s="100">
        <f t="shared" si="92"/>
        <v>8</v>
      </c>
      <c r="G93" s="100">
        <f t="shared" si="92"/>
        <v>8</v>
      </c>
      <c r="H93" s="100">
        <f t="shared" si="92"/>
        <v>8</v>
      </c>
      <c r="I93" s="100">
        <f t="shared" si="92"/>
        <v>8</v>
      </c>
      <c r="J93" s="48">
        <f t="shared" si="92"/>
        <v>8</v>
      </c>
      <c r="K93" s="25">
        <f t="shared" si="92"/>
        <v>1</v>
      </c>
      <c r="L93" s="25">
        <f t="shared" si="92"/>
        <v>1</v>
      </c>
      <c r="M93" s="25">
        <f t="shared" si="92"/>
        <v>1</v>
      </c>
      <c r="N93" s="25">
        <f t="shared" si="92"/>
        <v>1</v>
      </c>
      <c r="O93" s="25">
        <f t="shared" si="92"/>
        <v>1</v>
      </c>
      <c r="P93" s="25">
        <f t="shared" si="92"/>
        <v>1</v>
      </c>
      <c r="Q93" s="25">
        <f t="shared" si="92"/>
        <v>1</v>
      </c>
      <c r="R93" s="25">
        <f t="shared" si="92"/>
        <v>1</v>
      </c>
      <c r="S93" s="111">
        <f t="shared" si="92"/>
        <v>8</v>
      </c>
      <c r="T93" s="207">
        <f t="shared" si="92"/>
        <v>1</v>
      </c>
      <c r="U93" s="103"/>
      <c r="V93" s="103"/>
      <c r="W93" s="103"/>
      <c r="X93" s="103"/>
      <c r="Y93" s="103"/>
      <c r="Z93" s="103"/>
      <c r="AA93" s="103"/>
      <c r="AC93" s="195" t="s">
        <v>21</v>
      </c>
      <c r="AD93" s="196"/>
      <c r="AE93" s="48">
        <f>AVERAGE(AE85:AE92)</f>
        <v>8</v>
      </c>
    </row>
    <row r="94" spans="1:31" s="3" customFormat="1" ht="30" customHeight="1" thickBot="1" x14ac:dyDescent="0.25"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80" t="s">
        <v>7</v>
      </c>
      <c r="T94" s="208">
        <f>AE95</f>
        <v>0</v>
      </c>
      <c r="U94" s="103"/>
      <c r="V94" s="103"/>
      <c r="W94" s="103"/>
      <c r="X94" s="103"/>
      <c r="Y94" s="103"/>
      <c r="Z94" s="103"/>
      <c r="AA94" s="103"/>
      <c r="AC94" s="197" t="s">
        <v>9</v>
      </c>
      <c r="AD94" s="198"/>
      <c r="AE94" s="48">
        <f>(AE93-AC$2)/(AC$2-1)</f>
        <v>0</v>
      </c>
    </row>
    <row r="95" spans="1:31" s="3" customFormat="1" ht="30" customHeight="1" x14ac:dyDescent="0.2"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C95" s="197" t="s">
        <v>10</v>
      </c>
      <c r="AD95" s="198"/>
      <c r="AE95" s="48">
        <f>AE94/AC$3</f>
        <v>0</v>
      </c>
    </row>
    <row r="97" spans="1:31" ht="16" x14ac:dyDescent="0.2">
      <c r="C97" s="242">
        <v>1</v>
      </c>
      <c r="D97" s="242">
        <v>2</v>
      </c>
      <c r="E97" s="242">
        <v>3</v>
      </c>
      <c r="F97" s="242">
        <v>4</v>
      </c>
      <c r="G97" s="242">
        <v>5</v>
      </c>
      <c r="H97" s="242">
        <v>6</v>
      </c>
      <c r="I97" s="242">
        <v>7</v>
      </c>
      <c r="J97" s="242">
        <v>8</v>
      </c>
    </row>
    <row r="98" spans="1:31" s="3" customFormat="1" ht="100" customHeight="1" thickBot="1" x14ac:dyDescent="0.25">
      <c r="B98" s="4" t="str">
        <f>'Customer Matrix'!$B$9</f>
        <v>Customer 6</v>
      </c>
      <c r="C98" s="92" t="str">
        <f>B99</f>
        <v>Child 8 Needs 1</v>
      </c>
      <c r="D98" s="92" t="str">
        <f>B100</f>
        <v>Child 8 Needs 2</v>
      </c>
      <c r="E98" s="92" t="str">
        <f>B101</f>
        <v>Child 8 Needs 3</v>
      </c>
      <c r="F98" s="92" t="str">
        <f>B102</f>
        <v>Child 8 Needs 4</v>
      </c>
      <c r="G98" s="92" t="str">
        <f>B103</f>
        <v>Child 8 Needs 5</v>
      </c>
      <c r="H98" s="92" t="str">
        <f>B104</f>
        <v>Child 8 Needs 6</v>
      </c>
      <c r="I98" s="92" t="str">
        <f>B105</f>
        <v>Child 8 Needs 7</v>
      </c>
      <c r="J98" s="92" t="str">
        <f>B106</f>
        <v>Child 8 Needs 8</v>
      </c>
      <c r="K98" s="299" t="s">
        <v>6</v>
      </c>
      <c r="L98" s="299"/>
      <c r="M98" s="299"/>
      <c r="N98" s="299"/>
      <c r="O98" s="299"/>
      <c r="P98" s="299"/>
      <c r="Q98" s="299"/>
      <c r="R98" s="199"/>
      <c r="S98" s="6" t="s">
        <v>1</v>
      </c>
      <c r="T98" s="6" t="s">
        <v>2</v>
      </c>
      <c r="V98" s="54" t="str">
        <f t="shared" ref="V98:AC98" si="93">C98</f>
        <v>Child 8 Needs 1</v>
      </c>
      <c r="W98" s="54" t="str">
        <f t="shared" si="93"/>
        <v>Child 8 Needs 2</v>
      </c>
      <c r="X98" s="54" t="str">
        <f t="shared" si="93"/>
        <v>Child 8 Needs 3</v>
      </c>
      <c r="Y98" s="54" t="str">
        <f t="shared" si="93"/>
        <v>Child 8 Needs 4</v>
      </c>
      <c r="Z98" s="54" t="str">
        <f t="shared" si="93"/>
        <v>Child 8 Needs 5</v>
      </c>
      <c r="AA98" s="54" t="str">
        <f t="shared" si="93"/>
        <v>Child 8 Needs 6</v>
      </c>
      <c r="AB98" s="54" t="str">
        <f t="shared" si="93"/>
        <v>Child 8 Needs 7</v>
      </c>
      <c r="AC98" s="54" t="str">
        <f t="shared" si="93"/>
        <v>Child 8 Needs 8</v>
      </c>
      <c r="AD98" s="56" t="s">
        <v>11</v>
      </c>
      <c r="AE98" s="56" t="s">
        <v>12</v>
      </c>
    </row>
    <row r="99" spans="1:31" s="3" customFormat="1" ht="30" customHeight="1" x14ac:dyDescent="0.2">
      <c r="A99" s="242">
        <v>1</v>
      </c>
      <c r="B99" s="93" t="str">
        <f>B$4</f>
        <v>Child 8 Needs 1</v>
      </c>
      <c r="C99" s="94">
        <v>1</v>
      </c>
      <c r="D99" s="95">
        <v>1</v>
      </c>
      <c r="E99" s="95">
        <v>1</v>
      </c>
      <c r="F99" s="95">
        <v>1</v>
      </c>
      <c r="G99" s="95">
        <v>1</v>
      </c>
      <c r="H99" s="95">
        <v>1</v>
      </c>
      <c r="I99" s="95">
        <v>1</v>
      </c>
      <c r="J99" s="200">
        <v>1</v>
      </c>
      <c r="K99" s="96">
        <f t="shared" ref="K99:R99" si="94">C99/C107</f>
        <v>0.125</v>
      </c>
      <c r="L99" s="102">
        <f t="shared" si="94"/>
        <v>0.125</v>
      </c>
      <c r="M99" s="102">
        <f t="shared" si="94"/>
        <v>0.125</v>
      </c>
      <c r="N99" s="102">
        <f t="shared" si="94"/>
        <v>0.125</v>
      </c>
      <c r="O99" s="102">
        <f t="shared" si="94"/>
        <v>0.125</v>
      </c>
      <c r="P99" s="102">
        <f t="shared" si="94"/>
        <v>0.125</v>
      </c>
      <c r="Q99" s="102">
        <f t="shared" si="94"/>
        <v>0.125</v>
      </c>
      <c r="R99" s="194">
        <f t="shared" si="94"/>
        <v>0.125</v>
      </c>
      <c r="S99" s="111">
        <f t="shared" ref="S99:S106" si="95">SUM(K99:R99)</f>
        <v>1</v>
      </c>
      <c r="T99" s="201">
        <f>S99/S$37</f>
        <v>0.125</v>
      </c>
      <c r="U99" s="103"/>
      <c r="V99" s="48">
        <f>C99*T99</f>
        <v>0.125</v>
      </c>
      <c r="W99" s="48">
        <f>D99*T100</f>
        <v>0.125</v>
      </c>
      <c r="X99" s="48">
        <f>E99*T101</f>
        <v>0.125</v>
      </c>
      <c r="Y99" s="48">
        <f>F99*T102</f>
        <v>0.125</v>
      </c>
      <c r="Z99" s="48">
        <f>G99*T103</f>
        <v>0.125</v>
      </c>
      <c r="AA99" s="48">
        <f>H99*T104</f>
        <v>0.125</v>
      </c>
      <c r="AB99" s="48">
        <f>I99*T105</f>
        <v>0.125</v>
      </c>
      <c r="AC99" s="48">
        <f>J99*T$36</f>
        <v>0.125</v>
      </c>
      <c r="AD99" s="48">
        <f t="shared" ref="AD99:AD106" si="96">SUM(V99:AC99)</f>
        <v>1</v>
      </c>
      <c r="AE99" s="48">
        <f t="shared" ref="AE99:AE106" si="97">AD99/T99</f>
        <v>8</v>
      </c>
    </row>
    <row r="100" spans="1:31" s="3" customFormat="1" ht="30" customHeight="1" x14ac:dyDescent="0.2">
      <c r="A100" s="242">
        <v>2</v>
      </c>
      <c r="B100" s="93" t="str">
        <f>B$5</f>
        <v>Child 8 Needs 2</v>
      </c>
      <c r="C100" s="98">
        <f>1/D99</f>
        <v>1</v>
      </c>
      <c r="D100" s="99">
        <v>1</v>
      </c>
      <c r="E100" s="104">
        <v>1</v>
      </c>
      <c r="F100" s="104">
        <v>1</v>
      </c>
      <c r="G100" s="104">
        <v>1</v>
      </c>
      <c r="H100" s="104">
        <v>1</v>
      </c>
      <c r="I100" s="104">
        <v>1</v>
      </c>
      <c r="J100" s="115">
        <v>1</v>
      </c>
      <c r="K100" s="105">
        <f t="shared" ref="K100:R100" si="98">C100/C107</f>
        <v>0.125</v>
      </c>
      <c r="L100" s="106">
        <f t="shared" si="98"/>
        <v>0.125</v>
      </c>
      <c r="M100" s="106">
        <f t="shared" si="98"/>
        <v>0.125</v>
      </c>
      <c r="N100" s="106">
        <f t="shared" si="98"/>
        <v>0.125</v>
      </c>
      <c r="O100" s="106">
        <f t="shared" si="98"/>
        <v>0.125</v>
      </c>
      <c r="P100" s="106">
        <f t="shared" si="98"/>
        <v>0.125</v>
      </c>
      <c r="Q100" s="106">
        <f t="shared" si="98"/>
        <v>0.125</v>
      </c>
      <c r="R100" s="202">
        <f t="shared" si="98"/>
        <v>0.125</v>
      </c>
      <c r="S100" s="111">
        <f t="shared" si="95"/>
        <v>1</v>
      </c>
      <c r="T100" s="203">
        <f t="shared" ref="T100:T106" si="99">S100/S$37</f>
        <v>0.125</v>
      </c>
      <c r="U100" s="103"/>
      <c r="V100" s="48">
        <f>C100*T99</f>
        <v>0.125</v>
      </c>
      <c r="W100" s="48">
        <f>D100*T100</f>
        <v>0.125</v>
      </c>
      <c r="X100" s="48">
        <f>E100*T101</f>
        <v>0.125</v>
      </c>
      <c r="Y100" s="48">
        <f>F100*T102</f>
        <v>0.125</v>
      </c>
      <c r="Z100" s="48">
        <f>G100*T103</f>
        <v>0.125</v>
      </c>
      <c r="AA100" s="48">
        <f>H100*T104</f>
        <v>0.125</v>
      </c>
      <c r="AB100" s="48">
        <f>I100*T105</f>
        <v>0.125</v>
      </c>
      <c r="AC100" s="48">
        <f t="shared" ref="AC100:AC105" si="100">J100*T$36</f>
        <v>0.125</v>
      </c>
      <c r="AD100" s="48">
        <f t="shared" si="96"/>
        <v>1</v>
      </c>
      <c r="AE100" s="48">
        <f t="shared" si="97"/>
        <v>8</v>
      </c>
    </row>
    <row r="101" spans="1:31" s="3" customFormat="1" ht="30" customHeight="1" x14ac:dyDescent="0.2">
      <c r="A101" s="242">
        <v>3</v>
      </c>
      <c r="B101" s="93" t="str">
        <f>B$6</f>
        <v>Child 8 Needs 3</v>
      </c>
      <c r="C101" s="98">
        <f>1/E99</f>
        <v>1</v>
      </c>
      <c r="D101" s="99">
        <f>1/E100</f>
        <v>1</v>
      </c>
      <c r="E101" s="99">
        <v>1</v>
      </c>
      <c r="F101" s="104">
        <v>1</v>
      </c>
      <c r="G101" s="104">
        <v>1</v>
      </c>
      <c r="H101" s="104">
        <v>1</v>
      </c>
      <c r="I101" s="104">
        <v>1</v>
      </c>
      <c r="J101" s="115">
        <v>1</v>
      </c>
      <c r="K101" s="105">
        <f t="shared" ref="K101:R101" si="101">C101/C107</f>
        <v>0.125</v>
      </c>
      <c r="L101" s="106">
        <f t="shared" si="101"/>
        <v>0.125</v>
      </c>
      <c r="M101" s="106">
        <f t="shared" si="101"/>
        <v>0.125</v>
      </c>
      <c r="N101" s="106">
        <f t="shared" si="101"/>
        <v>0.125</v>
      </c>
      <c r="O101" s="106">
        <f t="shared" si="101"/>
        <v>0.125</v>
      </c>
      <c r="P101" s="106">
        <f t="shared" si="101"/>
        <v>0.125</v>
      </c>
      <c r="Q101" s="106">
        <f t="shared" si="101"/>
        <v>0.125</v>
      </c>
      <c r="R101" s="202">
        <f t="shared" si="101"/>
        <v>0.125</v>
      </c>
      <c r="S101" s="111">
        <f t="shared" si="95"/>
        <v>1</v>
      </c>
      <c r="T101" s="203">
        <f t="shared" si="99"/>
        <v>0.125</v>
      </c>
      <c r="U101" s="103"/>
      <c r="V101" s="48">
        <f>C101*T99</f>
        <v>0.125</v>
      </c>
      <c r="W101" s="48">
        <f>D101*T100</f>
        <v>0.125</v>
      </c>
      <c r="X101" s="48">
        <f>E101*T101</f>
        <v>0.125</v>
      </c>
      <c r="Y101" s="48">
        <f>F101*T102</f>
        <v>0.125</v>
      </c>
      <c r="Z101" s="48">
        <f>G101*T103</f>
        <v>0.125</v>
      </c>
      <c r="AA101" s="48">
        <f>H101*T104</f>
        <v>0.125</v>
      </c>
      <c r="AB101" s="48">
        <f>I101*T105</f>
        <v>0.125</v>
      </c>
      <c r="AC101" s="48">
        <f t="shared" si="100"/>
        <v>0.125</v>
      </c>
      <c r="AD101" s="48">
        <f t="shared" si="96"/>
        <v>1</v>
      </c>
      <c r="AE101" s="48">
        <f t="shared" si="97"/>
        <v>8</v>
      </c>
    </row>
    <row r="102" spans="1:31" s="3" customFormat="1" ht="30" customHeight="1" x14ac:dyDescent="0.2">
      <c r="A102" s="242">
        <v>4</v>
      </c>
      <c r="B102" s="93" t="str">
        <f>B$7</f>
        <v>Child 8 Needs 4</v>
      </c>
      <c r="C102" s="98">
        <f>1/F99</f>
        <v>1</v>
      </c>
      <c r="D102" s="99">
        <f>1/F100</f>
        <v>1</v>
      </c>
      <c r="E102" s="99">
        <f>1/F101</f>
        <v>1</v>
      </c>
      <c r="F102" s="99">
        <v>1</v>
      </c>
      <c r="G102" s="104">
        <v>1</v>
      </c>
      <c r="H102" s="104">
        <v>1</v>
      </c>
      <c r="I102" s="104">
        <v>1</v>
      </c>
      <c r="J102" s="115">
        <v>1</v>
      </c>
      <c r="K102" s="105">
        <f t="shared" ref="K102:R102" si="102">C102/C107</f>
        <v>0.125</v>
      </c>
      <c r="L102" s="106">
        <f t="shared" si="102"/>
        <v>0.125</v>
      </c>
      <c r="M102" s="106">
        <f t="shared" si="102"/>
        <v>0.125</v>
      </c>
      <c r="N102" s="106">
        <f t="shared" si="102"/>
        <v>0.125</v>
      </c>
      <c r="O102" s="106">
        <f t="shared" si="102"/>
        <v>0.125</v>
      </c>
      <c r="P102" s="106">
        <f t="shared" si="102"/>
        <v>0.125</v>
      </c>
      <c r="Q102" s="106">
        <f t="shared" si="102"/>
        <v>0.125</v>
      </c>
      <c r="R102" s="202">
        <f t="shared" si="102"/>
        <v>0.125</v>
      </c>
      <c r="S102" s="111">
        <f t="shared" si="95"/>
        <v>1</v>
      </c>
      <c r="T102" s="203">
        <f t="shared" si="99"/>
        <v>0.125</v>
      </c>
      <c r="U102" s="103"/>
      <c r="V102" s="48">
        <f>C102*T99</f>
        <v>0.125</v>
      </c>
      <c r="W102" s="48">
        <f>D102*T100</f>
        <v>0.125</v>
      </c>
      <c r="X102" s="48">
        <f>E102*T101</f>
        <v>0.125</v>
      </c>
      <c r="Y102" s="48">
        <f>F102*T102</f>
        <v>0.125</v>
      </c>
      <c r="Z102" s="48">
        <f>G102*T103</f>
        <v>0.125</v>
      </c>
      <c r="AA102" s="48">
        <f>H102*T104</f>
        <v>0.125</v>
      </c>
      <c r="AB102" s="48">
        <f>I102*T105</f>
        <v>0.125</v>
      </c>
      <c r="AC102" s="48">
        <f t="shared" si="100"/>
        <v>0.125</v>
      </c>
      <c r="AD102" s="48">
        <f t="shared" si="96"/>
        <v>1</v>
      </c>
      <c r="AE102" s="48">
        <f t="shared" si="97"/>
        <v>8</v>
      </c>
    </row>
    <row r="103" spans="1:31" s="3" customFormat="1" ht="30" customHeight="1" x14ac:dyDescent="0.2">
      <c r="A103" s="242">
        <v>5</v>
      </c>
      <c r="B103" s="93" t="str">
        <f>B$8</f>
        <v>Child 8 Needs 5</v>
      </c>
      <c r="C103" s="98">
        <f>1/G99</f>
        <v>1</v>
      </c>
      <c r="D103" s="99">
        <f>1/G100</f>
        <v>1</v>
      </c>
      <c r="E103" s="99">
        <f>1/G101</f>
        <v>1</v>
      </c>
      <c r="F103" s="99">
        <f>1/G102</f>
        <v>1</v>
      </c>
      <c r="G103" s="99">
        <v>1</v>
      </c>
      <c r="H103" s="104">
        <v>1</v>
      </c>
      <c r="I103" s="104">
        <v>1</v>
      </c>
      <c r="J103" s="115">
        <v>1</v>
      </c>
      <c r="K103" s="105">
        <f t="shared" ref="K103:R103" si="103">C103/C107</f>
        <v>0.125</v>
      </c>
      <c r="L103" s="106">
        <f t="shared" si="103"/>
        <v>0.125</v>
      </c>
      <c r="M103" s="106">
        <f t="shared" si="103"/>
        <v>0.125</v>
      </c>
      <c r="N103" s="106">
        <f t="shared" si="103"/>
        <v>0.125</v>
      </c>
      <c r="O103" s="106">
        <f t="shared" si="103"/>
        <v>0.125</v>
      </c>
      <c r="P103" s="106">
        <f t="shared" si="103"/>
        <v>0.125</v>
      </c>
      <c r="Q103" s="106">
        <f t="shared" si="103"/>
        <v>0.125</v>
      </c>
      <c r="R103" s="202">
        <f t="shared" si="103"/>
        <v>0.125</v>
      </c>
      <c r="S103" s="111">
        <f t="shared" si="95"/>
        <v>1</v>
      </c>
      <c r="T103" s="203">
        <f t="shared" si="99"/>
        <v>0.125</v>
      </c>
      <c r="U103" s="103"/>
      <c r="V103" s="48">
        <f>C103*T99</f>
        <v>0.125</v>
      </c>
      <c r="W103" s="48">
        <f>D103*T100</f>
        <v>0.125</v>
      </c>
      <c r="X103" s="48">
        <f>E103*T101</f>
        <v>0.125</v>
      </c>
      <c r="Y103" s="48">
        <f>F103*T102</f>
        <v>0.125</v>
      </c>
      <c r="Z103" s="48">
        <f>G103*T103</f>
        <v>0.125</v>
      </c>
      <c r="AA103" s="48">
        <f>H103*T104</f>
        <v>0.125</v>
      </c>
      <c r="AB103" s="48">
        <f>I103*T105</f>
        <v>0.125</v>
      </c>
      <c r="AC103" s="48">
        <f t="shared" si="100"/>
        <v>0.125</v>
      </c>
      <c r="AD103" s="48">
        <f t="shared" si="96"/>
        <v>1</v>
      </c>
      <c r="AE103" s="48">
        <f t="shared" si="97"/>
        <v>8</v>
      </c>
    </row>
    <row r="104" spans="1:31" s="3" customFormat="1" ht="30" customHeight="1" x14ac:dyDescent="0.2">
      <c r="A104" s="242">
        <v>6</v>
      </c>
      <c r="B104" s="93" t="str">
        <f>B$9</f>
        <v>Child 8 Needs 6</v>
      </c>
      <c r="C104" s="98">
        <f>1/H99</f>
        <v>1</v>
      </c>
      <c r="D104" s="99">
        <f>1/H100</f>
        <v>1</v>
      </c>
      <c r="E104" s="99">
        <f>1/H101</f>
        <v>1</v>
      </c>
      <c r="F104" s="99">
        <f>1/H102</f>
        <v>1</v>
      </c>
      <c r="G104" s="99">
        <f>1/H103</f>
        <v>1</v>
      </c>
      <c r="H104" s="99">
        <v>1</v>
      </c>
      <c r="I104" s="104">
        <v>1</v>
      </c>
      <c r="J104" s="115">
        <v>1</v>
      </c>
      <c r="K104" s="105">
        <f t="shared" ref="K104:R104" si="104">C104/C107</f>
        <v>0.125</v>
      </c>
      <c r="L104" s="106">
        <f t="shared" si="104"/>
        <v>0.125</v>
      </c>
      <c r="M104" s="106">
        <f t="shared" si="104"/>
        <v>0.125</v>
      </c>
      <c r="N104" s="106">
        <f t="shared" si="104"/>
        <v>0.125</v>
      </c>
      <c r="O104" s="106">
        <f t="shared" si="104"/>
        <v>0.125</v>
      </c>
      <c r="P104" s="106">
        <f t="shared" si="104"/>
        <v>0.125</v>
      </c>
      <c r="Q104" s="106">
        <f t="shared" si="104"/>
        <v>0.125</v>
      </c>
      <c r="R104" s="202">
        <f t="shared" si="104"/>
        <v>0.125</v>
      </c>
      <c r="S104" s="111">
        <f t="shared" si="95"/>
        <v>1</v>
      </c>
      <c r="T104" s="203">
        <f t="shared" si="99"/>
        <v>0.125</v>
      </c>
      <c r="U104" s="103"/>
      <c r="V104" s="48">
        <f>C104*T99</f>
        <v>0.125</v>
      </c>
      <c r="W104" s="48">
        <f>D104*T100</f>
        <v>0.125</v>
      </c>
      <c r="X104" s="48">
        <f>E104*T101</f>
        <v>0.125</v>
      </c>
      <c r="Y104" s="48">
        <f>F104*T102</f>
        <v>0.125</v>
      </c>
      <c r="Z104" s="48">
        <f>G104*T103</f>
        <v>0.125</v>
      </c>
      <c r="AA104" s="48">
        <f>H104*T104</f>
        <v>0.125</v>
      </c>
      <c r="AB104" s="48">
        <f>I104*T105</f>
        <v>0.125</v>
      </c>
      <c r="AC104" s="48">
        <f t="shared" si="100"/>
        <v>0.125</v>
      </c>
      <c r="AD104" s="48">
        <f t="shared" si="96"/>
        <v>1</v>
      </c>
      <c r="AE104" s="48">
        <f t="shared" si="97"/>
        <v>8</v>
      </c>
    </row>
    <row r="105" spans="1:31" s="3" customFormat="1" ht="30" customHeight="1" x14ac:dyDescent="0.2">
      <c r="A105" s="242">
        <v>7</v>
      </c>
      <c r="B105" s="93" t="str">
        <f>B$10</f>
        <v>Child 8 Needs 7</v>
      </c>
      <c r="C105" s="98">
        <f>1/I99</f>
        <v>1</v>
      </c>
      <c r="D105" s="99">
        <f>1/I100</f>
        <v>1</v>
      </c>
      <c r="E105" s="99">
        <f>1/I101</f>
        <v>1</v>
      </c>
      <c r="F105" s="99">
        <f>1/I102</f>
        <v>1</v>
      </c>
      <c r="G105" s="99">
        <f>1/I103</f>
        <v>1</v>
      </c>
      <c r="H105" s="99">
        <f>1/I104</f>
        <v>1</v>
      </c>
      <c r="I105" s="99">
        <v>1</v>
      </c>
      <c r="J105" s="204">
        <v>1</v>
      </c>
      <c r="K105" s="105">
        <f t="shared" ref="K105:R105" si="105">C105/C107</f>
        <v>0.125</v>
      </c>
      <c r="L105" s="106">
        <f t="shared" si="105"/>
        <v>0.125</v>
      </c>
      <c r="M105" s="106">
        <f t="shared" si="105"/>
        <v>0.125</v>
      </c>
      <c r="N105" s="106">
        <f t="shared" si="105"/>
        <v>0.125</v>
      </c>
      <c r="O105" s="106">
        <f t="shared" si="105"/>
        <v>0.125</v>
      </c>
      <c r="P105" s="106">
        <f t="shared" si="105"/>
        <v>0.125</v>
      </c>
      <c r="Q105" s="106">
        <f t="shared" si="105"/>
        <v>0.125</v>
      </c>
      <c r="R105" s="202">
        <f t="shared" si="105"/>
        <v>0.125</v>
      </c>
      <c r="S105" s="111">
        <f t="shared" si="95"/>
        <v>1</v>
      </c>
      <c r="T105" s="203">
        <f t="shared" si="99"/>
        <v>0.125</v>
      </c>
      <c r="U105" s="103"/>
      <c r="V105" s="48">
        <f>C105*T99</f>
        <v>0.125</v>
      </c>
      <c r="W105" s="48">
        <f>D105*T100</f>
        <v>0.125</v>
      </c>
      <c r="X105" s="48">
        <f>E105*T101</f>
        <v>0.125</v>
      </c>
      <c r="Y105" s="48">
        <f>F105*T102</f>
        <v>0.125</v>
      </c>
      <c r="Z105" s="48">
        <f>G105*T103</f>
        <v>0.125</v>
      </c>
      <c r="AA105" s="48">
        <f>H105*T104</f>
        <v>0.125</v>
      </c>
      <c r="AB105" s="48">
        <f>I105*T105</f>
        <v>0.125</v>
      </c>
      <c r="AC105" s="48">
        <f t="shared" si="100"/>
        <v>0.125</v>
      </c>
      <c r="AD105" s="48">
        <f t="shared" si="96"/>
        <v>1</v>
      </c>
      <c r="AE105" s="48">
        <f t="shared" si="97"/>
        <v>8</v>
      </c>
    </row>
    <row r="106" spans="1:31" s="3" customFormat="1" ht="30" customHeight="1" x14ac:dyDescent="0.2">
      <c r="A106" s="242">
        <v>8</v>
      </c>
      <c r="B106" s="93" t="str">
        <f>B$11</f>
        <v>Child 8 Needs 8</v>
      </c>
      <c r="C106" s="108">
        <f>1/J99</f>
        <v>1</v>
      </c>
      <c r="D106" s="109">
        <f>1/J100</f>
        <v>1</v>
      </c>
      <c r="E106" s="109">
        <f>1/J101</f>
        <v>1</v>
      </c>
      <c r="F106" s="109">
        <f>1/J102</f>
        <v>1</v>
      </c>
      <c r="G106" s="109">
        <f>1/J103</f>
        <v>1</v>
      </c>
      <c r="H106" s="109">
        <f>1/J104</f>
        <v>1</v>
      </c>
      <c r="I106" s="109">
        <f>1/J105</f>
        <v>1</v>
      </c>
      <c r="J106" s="205">
        <v>1</v>
      </c>
      <c r="K106" s="100">
        <f t="shared" ref="K106:R106" si="106">C106/C107</f>
        <v>0.125</v>
      </c>
      <c r="L106" s="110">
        <f t="shared" si="106"/>
        <v>0.125</v>
      </c>
      <c r="M106" s="110">
        <f t="shared" si="106"/>
        <v>0.125</v>
      </c>
      <c r="N106" s="110">
        <f t="shared" si="106"/>
        <v>0.125</v>
      </c>
      <c r="O106" s="110">
        <f t="shared" si="106"/>
        <v>0.125</v>
      </c>
      <c r="P106" s="110">
        <f t="shared" si="106"/>
        <v>0.125</v>
      </c>
      <c r="Q106" s="110">
        <f t="shared" si="106"/>
        <v>0.125</v>
      </c>
      <c r="R106" s="206">
        <f t="shared" si="106"/>
        <v>0.125</v>
      </c>
      <c r="S106" s="111">
        <f t="shared" si="95"/>
        <v>1</v>
      </c>
      <c r="T106" s="203">
        <f t="shared" si="99"/>
        <v>0.125</v>
      </c>
      <c r="U106" s="103"/>
      <c r="V106" s="48">
        <f>C106*T99</f>
        <v>0.125</v>
      </c>
      <c r="W106" s="48">
        <f>D106*T100</f>
        <v>0.125</v>
      </c>
      <c r="X106" s="48">
        <f>E106*T101</f>
        <v>0.125</v>
      </c>
      <c r="Y106" s="48">
        <f>F106*T102</f>
        <v>0.125</v>
      </c>
      <c r="Z106" s="48">
        <f>G106*T103</f>
        <v>0.125</v>
      </c>
      <c r="AA106" s="48">
        <f>H106*T104</f>
        <v>0.125</v>
      </c>
      <c r="AB106" s="48">
        <f>I106*T105</f>
        <v>0.125</v>
      </c>
      <c r="AC106" s="48">
        <f>J106*T$36</f>
        <v>0.125</v>
      </c>
      <c r="AD106" s="48">
        <f t="shared" si="96"/>
        <v>1</v>
      </c>
      <c r="AE106" s="48">
        <f t="shared" si="97"/>
        <v>8</v>
      </c>
    </row>
    <row r="107" spans="1:31" s="3" customFormat="1" ht="30" customHeight="1" thickBot="1" x14ac:dyDescent="0.25">
      <c r="C107" s="100">
        <f t="shared" ref="C107:T107" si="107">SUM(C99:C106)</f>
        <v>8</v>
      </c>
      <c r="D107" s="100">
        <f t="shared" si="107"/>
        <v>8</v>
      </c>
      <c r="E107" s="100">
        <f t="shared" si="107"/>
        <v>8</v>
      </c>
      <c r="F107" s="100">
        <f t="shared" si="107"/>
        <v>8</v>
      </c>
      <c r="G107" s="100">
        <f t="shared" si="107"/>
        <v>8</v>
      </c>
      <c r="H107" s="100">
        <f t="shared" si="107"/>
        <v>8</v>
      </c>
      <c r="I107" s="100">
        <f t="shared" si="107"/>
        <v>8</v>
      </c>
      <c r="J107" s="48">
        <f t="shared" si="107"/>
        <v>8</v>
      </c>
      <c r="K107" s="25">
        <f t="shared" si="107"/>
        <v>1</v>
      </c>
      <c r="L107" s="25">
        <f t="shared" si="107"/>
        <v>1</v>
      </c>
      <c r="M107" s="25">
        <f t="shared" si="107"/>
        <v>1</v>
      </c>
      <c r="N107" s="25">
        <f t="shared" si="107"/>
        <v>1</v>
      </c>
      <c r="O107" s="25">
        <f t="shared" si="107"/>
        <v>1</v>
      </c>
      <c r="P107" s="25">
        <f t="shared" si="107"/>
        <v>1</v>
      </c>
      <c r="Q107" s="25">
        <f t="shared" si="107"/>
        <v>1</v>
      </c>
      <c r="R107" s="25">
        <f t="shared" si="107"/>
        <v>1</v>
      </c>
      <c r="S107" s="111">
        <f t="shared" si="107"/>
        <v>8</v>
      </c>
      <c r="T107" s="207">
        <f t="shared" si="107"/>
        <v>1</v>
      </c>
      <c r="U107" s="103"/>
      <c r="V107" s="103"/>
      <c r="W107" s="103"/>
      <c r="X107" s="103"/>
      <c r="Y107" s="103"/>
      <c r="Z107" s="103"/>
      <c r="AA107" s="103"/>
      <c r="AC107" s="195" t="s">
        <v>21</v>
      </c>
      <c r="AD107" s="196"/>
      <c r="AE107" s="48">
        <f>AVERAGE(AE99:AE106)</f>
        <v>8</v>
      </c>
    </row>
    <row r="108" spans="1:31" s="3" customFormat="1" ht="30" customHeight="1" thickBot="1" x14ac:dyDescent="0.25"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80" t="s">
        <v>7</v>
      </c>
      <c r="T108" s="208">
        <f>AE109</f>
        <v>0</v>
      </c>
      <c r="U108" s="103"/>
      <c r="V108" s="103"/>
      <c r="W108" s="103"/>
      <c r="X108" s="103"/>
      <c r="Y108" s="103"/>
      <c r="Z108" s="103"/>
      <c r="AA108" s="103"/>
      <c r="AC108" s="197" t="s">
        <v>9</v>
      </c>
      <c r="AD108" s="198"/>
      <c r="AE108" s="48">
        <f>(AE107-AC$2)/(AC$2-1)</f>
        <v>0</v>
      </c>
    </row>
    <row r="109" spans="1:31" s="3" customFormat="1" ht="30" customHeight="1" x14ac:dyDescent="0.2"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C109" s="197" t="s">
        <v>10</v>
      </c>
      <c r="AD109" s="198"/>
      <c r="AE109" s="48">
        <f>AE108/AC$3</f>
        <v>0</v>
      </c>
    </row>
    <row r="111" spans="1:31" ht="16" x14ac:dyDescent="0.2">
      <c r="C111" s="242">
        <v>1</v>
      </c>
      <c r="D111" s="242">
        <v>2</v>
      </c>
      <c r="E111" s="242">
        <v>3</v>
      </c>
      <c r="F111" s="242">
        <v>4</v>
      </c>
      <c r="G111" s="242">
        <v>5</v>
      </c>
      <c r="H111" s="242">
        <v>6</v>
      </c>
      <c r="I111" s="242">
        <v>7</v>
      </c>
      <c r="J111" s="242">
        <v>8</v>
      </c>
    </row>
    <row r="112" spans="1:31" s="3" customFormat="1" ht="100" customHeight="1" thickBot="1" x14ac:dyDescent="0.25">
      <c r="B112" s="4" t="str">
        <f>'Customer Matrix'!$B$10</f>
        <v>Customer 7</v>
      </c>
      <c r="C112" s="92" t="str">
        <f>B113</f>
        <v>Child 8 Needs 1</v>
      </c>
      <c r="D112" s="92" t="str">
        <f>B114</f>
        <v>Child 8 Needs 2</v>
      </c>
      <c r="E112" s="92" t="str">
        <f>B115</f>
        <v>Child 8 Needs 3</v>
      </c>
      <c r="F112" s="92" t="str">
        <f>B116</f>
        <v>Child 8 Needs 4</v>
      </c>
      <c r="G112" s="92" t="str">
        <f>B117</f>
        <v>Child 8 Needs 5</v>
      </c>
      <c r="H112" s="92" t="str">
        <f>B118</f>
        <v>Child 8 Needs 6</v>
      </c>
      <c r="I112" s="92" t="str">
        <f>B119</f>
        <v>Child 8 Needs 7</v>
      </c>
      <c r="J112" s="92" t="str">
        <f>B120</f>
        <v>Child 8 Needs 8</v>
      </c>
      <c r="K112" s="299" t="s">
        <v>6</v>
      </c>
      <c r="L112" s="299"/>
      <c r="M112" s="299"/>
      <c r="N112" s="299"/>
      <c r="O112" s="299"/>
      <c r="P112" s="299"/>
      <c r="Q112" s="299"/>
      <c r="R112" s="199"/>
      <c r="S112" s="6" t="s">
        <v>1</v>
      </c>
      <c r="T112" s="6" t="s">
        <v>2</v>
      </c>
      <c r="V112" s="54" t="str">
        <f t="shared" ref="V112:AC112" si="108">C112</f>
        <v>Child 8 Needs 1</v>
      </c>
      <c r="W112" s="54" t="str">
        <f t="shared" si="108"/>
        <v>Child 8 Needs 2</v>
      </c>
      <c r="X112" s="54" t="str">
        <f t="shared" si="108"/>
        <v>Child 8 Needs 3</v>
      </c>
      <c r="Y112" s="54" t="str">
        <f t="shared" si="108"/>
        <v>Child 8 Needs 4</v>
      </c>
      <c r="Z112" s="54" t="str">
        <f t="shared" si="108"/>
        <v>Child 8 Needs 5</v>
      </c>
      <c r="AA112" s="54" t="str">
        <f t="shared" si="108"/>
        <v>Child 8 Needs 6</v>
      </c>
      <c r="AB112" s="54" t="str">
        <f t="shared" si="108"/>
        <v>Child 8 Needs 7</v>
      </c>
      <c r="AC112" s="54" t="str">
        <f t="shared" si="108"/>
        <v>Child 8 Needs 8</v>
      </c>
      <c r="AD112" s="56" t="s">
        <v>11</v>
      </c>
      <c r="AE112" s="56" t="s">
        <v>12</v>
      </c>
    </row>
    <row r="113" spans="1:31" s="3" customFormat="1" ht="30" customHeight="1" x14ac:dyDescent="0.2">
      <c r="A113" s="242">
        <v>1</v>
      </c>
      <c r="B113" s="93" t="str">
        <f>B$4</f>
        <v>Child 8 Needs 1</v>
      </c>
      <c r="C113" s="94">
        <v>1</v>
      </c>
      <c r="D113" s="95">
        <v>1</v>
      </c>
      <c r="E113" s="95">
        <v>1</v>
      </c>
      <c r="F113" s="95">
        <v>1</v>
      </c>
      <c r="G113" s="95">
        <v>1</v>
      </c>
      <c r="H113" s="95">
        <v>1</v>
      </c>
      <c r="I113" s="95">
        <v>1</v>
      </c>
      <c r="J113" s="200">
        <v>1</v>
      </c>
      <c r="K113" s="96">
        <f t="shared" ref="K113:R113" si="109">C113/C121</f>
        <v>0.125</v>
      </c>
      <c r="L113" s="102">
        <f t="shared" si="109"/>
        <v>0.125</v>
      </c>
      <c r="M113" s="102">
        <f t="shared" si="109"/>
        <v>0.125</v>
      </c>
      <c r="N113" s="102">
        <f t="shared" si="109"/>
        <v>0.125</v>
      </c>
      <c r="O113" s="102">
        <f t="shared" si="109"/>
        <v>0.125</v>
      </c>
      <c r="P113" s="102">
        <f t="shared" si="109"/>
        <v>0.125</v>
      </c>
      <c r="Q113" s="102">
        <f t="shared" si="109"/>
        <v>0.125</v>
      </c>
      <c r="R113" s="194">
        <f t="shared" si="109"/>
        <v>0.125</v>
      </c>
      <c r="S113" s="111">
        <f t="shared" ref="S113:S120" si="110">SUM(K113:R113)</f>
        <v>1</v>
      </c>
      <c r="T113" s="201">
        <f>S113/S$37</f>
        <v>0.125</v>
      </c>
      <c r="U113" s="103"/>
      <c r="V113" s="48">
        <f>C113*T113</f>
        <v>0.125</v>
      </c>
      <c r="W113" s="48">
        <f>D113*T114</f>
        <v>0.125</v>
      </c>
      <c r="X113" s="48">
        <f>E113*T115</f>
        <v>0.125</v>
      </c>
      <c r="Y113" s="48">
        <f>F113*T116</f>
        <v>0.125</v>
      </c>
      <c r="Z113" s="48">
        <f>G113*T117</f>
        <v>0.125</v>
      </c>
      <c r="AA113" s="48">
        <f>H113*T118</f>
        <v>0.125</v>
      </c>
      <c r="AB113" s="48">
        <f>I113*T119</f>
        <v>0.125</v>
      </c>
      <c r="AC113" s="48">
        <f>J113*T$36</f>
        <v>0.125</v>
      </c>
      <c r="AD113" s="48">
        <f t="shared" ref="AD113:AD120" si="111">SUM(V113:AC113)</f>
        <v>1</v>
      </c>
      <c r="AE113" s="48">
        <f t="shared" ref="AE113:AE120" si="112">AD113/T113</f>
        <v>8</v>
      </c>
    </row>
    <row r="114" spans="1:31" s="3" customFormat="1" ht="30" customHeight="1" x14ac:dyDescent="0.2">
      <c r="A114" s="242">
        <v>2</v>
      </c>
      <c r="B114" s="93" t="str">
        <f>B$5</f>
        <v>Child 8 Needs 2</v>
      </c>
      <c r="C114" s="98">
        <f>1/D113</f>
        <v>1</v>
      </c>
      <c r="D114" s="99">
        <v>1</v>
      </c>
      <c r="E114" s="104">
        <v>1</v>
      </c>
      <c r="F114" s="104">
        <v>1</v>
      </c>
      <c r="G114" s="104">
        <v>1</v>
      </c>
      <c r="H114" s="104">
        <v>1</v>
      </c>
      <c r="I114" s="104">
        <v>1</v>
      </c>
      <c r="J114" s="115">
        <v>1</v>
      </c>
      <c r="K114" s="105">
        <f t="shared" ref="K114:R114" si="113">C114/C121</f>
        <v>0.125</v>
      </c>
      <c r="L114" s="106">
        <f t="shared" si="113"/>
        <v>0.125</v>
      </c>
      <c r="M114" s="106">
        <f t="shared" si="113"/>
        <v>0.125</v>
      </c>
      <c r="N114" s="106">
        <f t="shared" si="113"/>
        <v>0.125</v>
      </c>
      <c r="O114" s="106">
        <f t="shared" si="113"/>
        <v>0.125</v>
      </c>
      <c r="P114" s="106">
        <f t="shared" si="113"/>
        <v>0.125</v>
      </c>
      <c r="Q114" s="106">
        <f t="shared" si="113"/>
        <v>0.125</v>
      </c>
      <c r="R114" s="202">
        <f t="shared" si="113"/>
        <v>0.125</v>
      </c>
      <c r="S114" s="111">
        <f t="shared" si="110"/>
        <v>1</v>
      </c>
      <c r="T114" s="203">
        <f t="shared" ref="T114:T120" si="114">S114/S$37</f>
        <v>0.125</v>
      </c>
      <c r="U114" s="103"/>
      <c r="V114" s="48">
        <f>C114*T113</f>
        <v>0.125</v>
      </c>
      <c r="W114" s="48">
        <f>D114*T114</f>
        <v>0.125</v>
      </c>
      <c r="X114" s="48">
        <f>E114*T115</f>
        <v>0.125</v>
      </c>
      <c r="Y114" s="48">
        <f>F114*T116</f>
        <v>0.125</v>
      </c>
      <c r="Z114" s="48">
        <f>G114*T117</f>
        <v>0.125</v>
      </c>
      <c r="AA114" s="48">
        <f>H114*T118</f>
        <v>0.125</v>
      </c>
      <c r="AB114" s="48">
        <f>I114*T119</f>
        <v>0.125</v>
      </c>
      <c r="AC114" s="48">
        <f t="shared" ref="AC114:AC119" si="115">J114*T$36</f>
        <v>0.125</v>
      </c>
      <c r="AD114" s="48">
        <f t="shared" si="111"/>
        <v>1</v>
      </c>
      <c r="AE114" s="48">
        <f t="shared" si="112"/>
        <v>8</v>
      </c>
    </row>
    <row r="115" spans="1:31" s="3" customFormat="1" ht="30" customHeight="1" x14ac:dyDescent="0.2">
      <c r="A115" s="242">
        <v>3</v>
      </c>
      <c r="B115" s="93" t="str">
        <f>B$6</f>
        <v>Child 8 Needs 3</v>
      </c>
      <c r="C115" s="98">
        <f>1/E113</f>
        <v>1</v>
      </c>
      <c r="D115" s="99">
        <f>1/E114</f>
        <v>1</v>
      </c>
      <c r="E115" s="99">
        <v>1</v>
      </c>
      <c r="F115" s="104">
        <v>1</v>
      </c>
      <c r="G115" s="104">
        <v>1</v>
      </c>
      <c r="H115" s="104">
        <v>1</v>
      </c>
      <c r="I115" s="104">
        <v>1</v>
      </c>
      <c r="J115" s="115">
        <v>1</v>
      </c>
      <c r="K115" s="105">
        <f t="shared" ref="K115:R115" si="116">C115/C121</f>
        <v>0.125</v>
      </c>
      <c r="L115" s="106">
        <f t="shared" si="116"/>
        <v>0.125</v>
      </c>
      <c r="M115" s="106">
        <f t="shared" si="116"/>
        <v>0.125</v>
      </c>
      <c r="N115" s="106">
        <f t="shared" si="116"/>
        <v>0.125</v>
      </c>
      <c r="O115" s="106">
        <f t="shared" si="116"/>
        <v>0.125</v>
      </c>
      <c r="P115" s="106">
        <f t="shared" si="116"/>
        <v>0.125</v>
      </c>
      <c r="Q115" s="106">
        <f t="shared" si="116"/>
        <v>0.125</v>
      </c>
      <c r="R115" s="202">
        <f t="shared" si="116"/>
        <v>0.125</v>
      </c>
      <c r="S115" s="111">
        <f t="shared" si="110"/>
        <v>1</v>
      </c>
      <c r="T115" s="203">
        <f t="shared" si="114"/>
        <v>0.125</v>
      </c>
      <c r="U115" s="103"/>
      <c r="V115" s="48">
        <f>C115*T113</f>
        <v>0.125</v>
      </c>
      <c r="W115" s="48">
        <f>D115*T114</f>
        <v>0.125</v>
      </c>
      <c r="X115" s="48">
        <f>E115*T115</f>
        <v>0.125</v>
      </c>
      <c r="Y115" s="48">
        <f>F115*T116</f>
        <v>0.125</v>
      </c>
      <c r="Z115" s="48">
        <f>G115*T117</f>
        <v>0.125</v>
      </c>
      <c r="AA115" s="48">
        <f>H115*T118</f>
        <v>0.125</v>
      </c>
      <c r="AB115" s="48">
        <f>I115*T119</f>
        <v>0.125</v>
      </c>
      <c r="AC115" s="48">
        <f t="shared" si="115"/>
        <v>0.125</v>
      </c>
      <c r="AD115" s="48">
        <f t="shared" si="111"/>
        <v>1</v>
      </c>
      <c r="AE115" s="48">
        <f t="shared" si="112"/>
        <v>8</v>
      </c>
    </row>
    <row r="116" spans="1:31" s="3" customFormat="1" ht="30" customHeight="1" x14ac:dyDescent="0.2">
      <c r="A116" s="242">
        <v>4</v>
      </c>
      <c r="B116" s="93" t="str">
        <f>B$7</f>
        <v>Child 8 Needs 4</v>
      </c>
      <c r="C116" s="98">
        <f>1/F113</f>
        <v>1</v>
      </c>
      <c r="D116" s="99">
        <f>1/F114</f>
        <v>1</v>
      </c>
      <c r="E116" s="99">
        <f>1/F115</f>
        <v>1</v>
      </c>
      <c r="F116" s="99">
        <v>1</v>
      </c>
      <c r="G116" s="104">
        <v>1</v>
      </c>
      <c r="H116" s="104">
        <v>1</v>
      </c>
      <c r="I116" s="104">
        <v>1</v>
      </c>
      <c r="J116" s="115">
        <v>1</v>
      </c>
      <c r="K116" s="105">
        <f t="shared" ref="K116:R116" si="117">C116/C121</f>
        <v>0.125</v>
      </c>
      <c r="L116" s="106">
        <f t="shared" si="117"/>
        <v>0.125</v>
      </c>
      <c r="M116" s="106">
        <f t="shared" si="117"/>
        <v>0.125</v>
      </c>
      <c r="N116" s="106">
        <f t="shared" si="117"/>
        <v>0.125</v>
      </c>
      <c r="O116" s="106">
        <f t="shared" si="117"/>
        <v>0.125</v>
      </c>
      <c r="P116" s="106">
        <f t="shared" si="117"/>
        <v>0.125</v>
      </c>
      <c r="Q116" s="106">
        <f t="shared" si="117"/>
        <v>0.125</v>
      </c>
      <c r="R116" s="202">
        <f t="shared" si="117"/>
        <v>0.125</v>
      </c>
      <c r="S116" s="111">
        <f t="shared" si="110"/>
        <v>1</v>
      </c>
      <c r="T116" s="203">
        <f t="shared" si="114"/>
        <v>0.125</v>
      </c>
      <c r="U116" s="103"/>
      <c r="V116" s="48">
        <f>C116*T113</f>
        <v>0.125</v>
      </c>
      <c r="W116" s="48">
        <f>D116*T114</f>
        <v>0.125</v>
      </c>
      <c r="X116" s="48">
        <f>E116*T115</f>
        <v>0.125</v>
      </c>
      <c r="Y116" s="48">
        <f>F116*T116</f>
        <v>0.125</v>
      </c>
      <c r="Z116" s="48">
        <f>G116*T117</f>
        <v>0.125</v>
      </c>
      <c r="AA116" s="48">
        <f>H116*T118</f>
        <v>0.125</v>
      </c>
      <c r="AB116" s="48">
        <f>I116*T119</f>
        <v>0.125</v>
      </c>
      <c r="AC116" s="48">
        <f t="shared" si="115"/>
        <v>0.125</v>
      </c>
      <c r="AD116" s="48">
        <f t="shared" si="111"/>
        <v>1</v>
      </c>
      <c r="AE116" s="48">
        <f t="shared" si="112"/>
        <v>8</v>
      </c>
    </row>
    <row r="117" spans="1:31" s="3" customFormat="1" ht="30" customHeight="1" x14ac:dyDescent="0.2">
      <c r="A117" s="242">
        <v>5</v>
      </c>
      <c r="B117" s="93" t="str">
        <f>B$8</f>
        <v>Child 8 Needs 5</v>
      </c>
      <c r="C117" s="98">
        <f>1/G113</f>
        <v>1</v>
      </c>
      <c r="D117" s="99">
        <f>1/G114</f>
        <v>1</v>
      </c>
      <c r="E117" s="99">
        <f>1/G115</f>
        <v>1</v>
      </c>
      <c r="F117" s="99">
        <f>1/G116</f>
        <v>1</v>
      </c>
      <c r="G117" s="99">
        <v>1</v>
      </c>
      <c r="H117" s="104">
        <v>1</v>
      </c>
      <c r="I117" s="104">
        <v>1</v>
      </c>
      <c r="J117" s="115">
        <v>1</v>
      </c>
      <c r="K117" s="105">
        <f t="shared" ref="K117:R117" si="118">C117/C121</f>
        <v>0.125</v>
      </c>
      <c r="L117" s="106">
        <f t="shared" si="118"/>
        <v>0.125</v>
      </c>
      <c r="M117" s="106">
        <f t="shared" si="118"/>
        <v>0.125</v>
      </c>
      <c r="N117" s="106">
        <f t="shared" si="118"/>
        <v>0.125</v>
      </c>
      <c r="O117" s="106">
        <f t="shared" si="118"/>
        <v>0.125</v>
      </c>
      <c r="P117" s="106">
        <f t="shared" si="118"/>
        <v>0.125</v>
      </c>
      <c r="Q117" s="106">
        <f t="shared" si="118"/>
        <v>0.125</v>
      </c>
      <c r="R117" s="202">
        <f t="shared" si="118"/>
        <v>0.125</v>
      </c>
      <c r="S117" s="111">
        <f t="shared" si="110"/>
        <v>1</v>
      </c>
      <c r="T117" s="203">
        <f t="shared" si="114"/>
        <v>0.125</v>
      </c>
      <c r="U117" s="103"/>
      <c r="V117" s="48">
        <f>C117*T113</f>
        <v>0.125</v>
      </c>
      <c r="W117" s="48">
        <f>D117*T114</f>
        <v>0.125</v>
      </c>
      <c r="X117" s="48">
        <f>E117*T115</f>
        <v>0.125</v>
      </c>
      <c r="Y117" s="48">
        <f>F117*T116</f>
        <v>0.125</v>
      </c>
      <c r="Z117" s="48">
        <f>G117*T117</f>
        <v>0.125</v>
      </c>
      <c r="AA117" s="48">
        <f>H117*T118</f>
        <v>0.125</v>
      </c>
      <c r="AB117" s="48">
        <f>I117*T119</f>
        <v>0.125</v>
      </c>
      <c r="AC117" s="48">
        <f t="shared" si="115"/>
        <v>0.125</v>
      </c>
      <c r="AD117" s="48">
        <f t="shared" si="111"/>
        <v>1</v>
      </c>
      <c r="AE117" s="48">
        <f t="shared" si="112"/>
        <v>8</v>
      </c>
    </row>
    <row r="118" spans="1:31" s="3" customFormat="1" ht="30" customHeight="1" x14ac:dyDescent="0.2">
      <c r="A118" s="242">
        <v>6</v>
      </c>
      <c r="B118" s="93" t="str">
        <f>B$9</f>
        <v>Child 8 Needs 6</v>
      </c>
      <c r="C118" s="98">
        <f>1/H113</f>
        <v>1</v>
      </c>
      <c r="D118" s="99">
        <f>1/H114</f>
        <v>1</v>
      </c>
      <c r="E118" s="99">
        <f>1/H115</f>
        <v>1</v>
      </c>
      <c r="F118" s="99">
        <f>1/H116</f>
        <v>1</v>
      </c>
      <c r="G118" s="99">
        <f>1/H117</f>
        <v>1</v>
      </c>
      <c r="H118" s="99">
        <v>1</v>
      </c>
      <c r="I118" s="104">
        <v>1</v>
      </c>
      <c r="J118" s="115">
        <v>1</v>
      </c>
      <c r="K118" s="105">
        <f t="shared" ref="K118:R118" si="119">C118/C121</f>
        <v>0.125</v>
      </c>
      <c r="L118" s="106">
        <f t="shared" si="119"/>
        <v>0.125</v>
      </c>
      <c r="M118" s="106">
        <f t="shared" si="119"/>
        <v>0.125</v>
      </c>
      <c r="N118" s="106">
        <f t="shared" si="119"/>
        <v>0.125</v>
      </c>
      <c r="O118" s="106">
        <f t="shared" si="119"/>
        <v>0.125</v>
      </c>
      <c r="P118" s="106">
        <f t="shared" si="119"/>
        <v>0.125</v>
      </c>
      <c r="Q118" s="106">
        <f t="shared" si="119"/>
        <v>0.125</v>
      </c>
      <c r="R118" s="202">
        <f t="shared" si="119"/>
        <v>0.125</v>
      </c>
      <c r="S118" s="111">
        <f t="shared" si="110"/>
        <v>1</v>
      </c>
      <c r="T118" s="203">
        <f t="shared" si="114"/>
        <v>0.125</v>
      </c>
      <c r="U118" s="103"/>
      <c r="V118" s="48">
        <f>C118*T113</f>
        <v>0.125</v>
      </c>
      <c r="W118" s="48">
        <f>D118*T114</f>
        <v>0.125</v>
      </c>
      <c r="X118" s="48">
        <f>E118*T115</f>
        <v>0.125</v>
      </c>
      <c r="Y118" s="48">
        <f>F118*T116</f>
        <v>0.125</v>
      </c>
      <c r="Z118" s="48">
        <f>G118*T117</f>
        <v>0.125</v>
      </c>
      <c r="AA118" s="48">
        <f>H118*T118</f>
        <v>0.125</v>
      </c>
      <c r="AB118" s="48">
        <f>I118*T119</f>
        <v>0.125</v>
      </c>
      <c r="AC118" s="48">
        <f t="shared" si="115"/>
        <v>0.125</v>
      </c>
      <c r="AD118" s="48">
        <f t="shared" si="111"/>
        <v>1</v>
      </c>
      <c r="AE118" s="48">
        <f t="shared" si="112"/>
        <v>8</v>
      </c>
    </row>
    <row r="119" spans="1:31" s="3" customFormat="1" ht="30" customHeight="1" x14ac:dyDescent="0.2">
      <c r="A119" s="242">
        <v>7</v>
      </c>
      <c r="B119" s="93" t="str">
        <f>B$10</f>
        <v>Child 8 Needs 7</v>
      </c>
      <c r="C119" s="98">
        <f>1/I113</f>
        <v>1</v>
      </c>
      <c r="D119" s="99">
        <f>1/I114</f>
        <v>1</v>
      </c>
      <c r="E119" s="99">
        <f>1/I115</f>
        <v>1</v>
      </c>
      <c r="F119" s="99">
        <f>1/I116</f>
        <v>1</v>
      </c>
      <c r="G119" s="99">
        <f>1/I117</f>
        <v>1</v>
      </c>
      <c r="H119" s="99">
        <f>1/I118</f>
        <v>1</v>
      </c>
      <c r="I119" s="99">
        <v>1</v>
      </c>
      <c r="J119" s="204">
        <v>1</v>
      </c>
      <c r="K119" s="105">
        <f t="shared" ref="K119:R119" si="120">C119/C121</f>
        <v>0.125</v>
      </c>
      <c r="L119" s="106">
        <f t="shared" si="120"/>
        <v>0.125</v>
      </c>
      <c r="M119" s="106">
        <f t="shared" si="120"/>
        <v>0.125</v>
      </c>
      <c r="N119" s="106">
        <f t="shared" si="120"/>
        <v>0.125</v>
      </c>
      <c r="O119" s="106">
        <f t="shared" si="120"/>
        <v>0.125</v>
      </c>
      <c r="P119" s="106">
        <f t="shared" si="120"/>
        <v>0.125</v>
      </c>
      <c r="Q119" s="106">
        <f t="shared" si="120"/>
        <v>0.125</v>
      </c>
      <c r="R119" s="202">
        <f t="shared" si="120"/>
        <v>0.125</v>
      </c>
      <c r="S119" s="111">
        <f t="shared" si="110"/>
        <v>1</v>
      </c>
      <c r="T119" s="203">
        <f t="shared" si="114"/>
        <v>0.125</v>
      </c>
      <c r="U119" s="103"/>
      <c r="V119" s="48">
        <f>C119*T113</f>
        <v>0.125</v>
      </c>
      <c r="W119" s="48">
        <f>D119*T114</f>
        <v>0.125</v>
      </c>
      <c r="X119" s="48">
        <f>E119*T115</f>
        <v>0.125</v>
      </c>
      <c r="Y119" s="48">
        <f>F119*T116</f>
        <v>0.125</v>
      </c>
      <c r="Z119" s="48">
        <f>G119*T117</f>
        <v>0.125</v>
      </c>
      <c r="AA119" s="48">
        <f>H119*T118</f>
        <v>0.125</v>
      </c>
      <c r="AB119" s="48">
        <f>I119*T119</f>
        <v>0.125</v>
      </c>
      <c r="AC119" s="48">
        <f t="shared" si="115"/>
        <v>0.125</v>
      </c>
      <c r="AD119" s="48">
        <f t="shared" si="111"/>
        <v>1</v>
      </c>
      <c r="AE119" s="48">
        <f t="shared" si="112"/>
        <v>8</v>
      </c>
    </row>
    <row r="120" spans="1:31" s="3" customFormat="1" ht="30" customHeight="1" x14ac:dyDescent="0.2">
      <c r="A120" s="242">
        <v>8</v>
      </c>
      <c r="B120" s="93" t="str">
        <f>B$11</f>
        <v>Child 8 Needs 8</v>
      </c>
      <c r="C120" s="108">
        <f>1/J113</f>
        <v>1</v>
      </c>
      <c r="D120" s="109">
        <f>1/J114</f>
        <v>1</v>
      </c>
      <c r="E120" s="109">
        <f>1/J115</f>
        <v>1</v>
      </c>
      <c r="F120" s="109">
        <f>1/J116</f>
        <v>1</v>
      </c>
      <c r="G120" s="109">
        <f>1/J117</f>
        <v>1</v>
      </c>
      <c r="H120" s="109">
        <f>1/J118</f>
        <v>1</v>
      </c>
      <c r="I120" s="109">
        <f>1/J119</f>
        <v>1</v>
      </c>
      <c r="J120" s="205">
        <v>1</v>
      </c>
      <c r="K120" s="100">
        <f t="shared" ref="K120:R120" si="121">C120/C121</f>
        <v>0.125</v>
      </c>
      <c r="L120" s="110">
        <f t="shared" si="121"/>
        <v>0.125</v>
      </c>
      <c r="M120" s="110">
        <f t="shared" si="121"/>
        <v>0.125</v>
      </c>
      <c r="N120" s="110">
        <f t="shared" si="121"/>
        <v>0.125</v>
      </c>
      <c r="O120" s="110">
        <f t="shared" si="121"/>
        <v>0.125</v>
      </c>
      <c r="P120" s="110">
        <f t="shared" si="121"/>
        <v>0.125</v>
      </c>
      <c r="Q120" s="110">
        <f t="shared" si="121"/>
        <v>0.125</v>
      </c>
      <c r="R120" s="206">
        <f t="shared" si="121"/>
        <v>0.125</v>
      </c>
      <c r="S120" s="111">
        <f t="shared" si="110"/>
        <v>1</v>
      </c>
      <c r="T120" s="203">
        <f t="shared" si="114"/>
        <v>0.125</v>
      </c>
      <c r="U120" s="103"/>
      <c r="V120" s="48">
        <f>C120*T113</f>
        <v>0.125</v>
      </c>
      <c r="W120" s="48">
        <f>D120*T114</f>
        <v>0.125</v>
      </c>
      <c r="X120" s="48">
        <f>E120*T115</f>
        <v>0.125</v>
      </c>
      <c r="Y120" s="48">
        <f>F120*T116</f>
        <v>0.125</v>
      </c>
      <c r="Z120" s="48">
        <f>G120*T117</f>
        <v>0.125</v>
      </c>
      <c r="AA120" s="48">
        <f>H120*T118</f>
        <v>0.125</v>
      </c>
      <c r="AB120" s="48">
        <f>I120*T119</f>
        <v>0.125</v>
      </c>
      <c r="AC120" s="48">
        <f>J120*T$36</f>
        <v>0.125</v>
      </c>
      <c r="AD120" s="48">
        <f t="shared" si="111"/>
        <v>1</v>
      </c>
      <c r="AE120" s="48">
        <f t="shared" si="112"/>
        <v>8</v>
      </c>
    </row>
    <row r="121" spans="1:31" s="3" customFormat="1" ht="30" customHeight="1" thickBot="1" x14ac:dyDescent="0.25">
      <c r="C121" s="100">
        <f t="shared" ref="C121:T121" si="122">SUM(C113:C120)</f>
        <v>8</v>
      </c>
      <c r="D121" s="100">
        <f t="shared" si="122"/>
        <v>8</v>
      </c>
      <c r="E121" s="100">
        <f t="shared" si="122"/>
        <v>8</v>
      </c>
      <c r="F121" s="100">
        <f t="shared" si="122"/>
        <v>8</v>
      </c>
      <c r="G121" s="100">
        <f t="shared" si="122"/>
        <v>8</v>
      </c>
      <c r="H121" s="100">
        <f t="shared" si="122"/>
        <v>8</v>
      </c>
      <c r="I121" s="100">
        <f t="shared" si="122"/>
        <v>8</v>
      </c>
      <c r="J121" s="48">
        <f t="shared" si="122"/>
        <v>8</v>
      </c>
      <c r="K121" s="25">
        <f t="shared" si="122"/>
        <v>1</v>
      </c>
      <c r="L121" s="25">
        <f t="shared" si="122"/>
        <v>1</v>
      </c>
      <c r="M121" s="25">
        <f t="shared" si="122"/>
        <v>1</v>
      </c>
      <c r="N121" s="25">
        <f t="shared" si="122"/>
        <v>1</v>
      </c>
      <c r="O121" s="25">
        <f t="shared" si="122"/>
        <v>1</v>
      </c>
      <c r="P121" s="25">
        <f t="shared" si="122"/>
        <v>1</v>
      </c>
      <c r="Q121" s="25">
        <f t="shared" si="122"/>
        <v>1</v>
      </c>
      <c r="R121" s="25">
        <f t="shared" si="122"/>
        <v>1</v>
      </c>
      <c r="S121" s="111">
        <f t="shared" si="122"/>
        <v>8</v>
      </c>
      <c r="T121" s="207">
        <f t="shared" si="122"/>
        <v>1</v>
      </c>
      <c r="U121" s="103"/>
      <c r="V121" s="103"/>
      <c r="W121" s="103"/>
      <c r="X121" s="103"/>
      <c r="Y121" s="103"/>
      <c r="Z121" s="103"/>
      <c r="AA121" s="103"/>
      <c r="AC121" s="195" t="s">
        <v>21</v>
      </c>
      <c r="AD121" s="196"/>
      <c r="AE121" s="48">
        <f>AVERAGE(AE113:AE120)</f>
        <v>8</v>
      </c>
    </row>
    <row r="122" spans="1:31" s="3" customFormat="1" ht="30" customHeight="1" thickBot="1" x14ac:dyDescent="0.25"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80" t="s">
        <v>7</v>
      </c>
      <c r="T122" s="208">
        <f>AE123</f>
        <v>0</v>
      </c>
      <c r="U122" s="103"/>
      <c r="V122" s="103"/>
      <c r="W122" s="103"/>
      <c r="X122" s="103"/>
      <c r="Y122" s="103"/>
      <c r="Z122" s="103"/>
      <c r="AA122" s="103"/>
      <c r="AC122" s="197" t="s">
        <v>9</v>
      </c>
      <c r="AD122" s="198"/>
      <c r="AE122" s="48">
        <f>(AE121-AC$2)/(AC$2-1)</f>
        <v>0</v>
      </c>
    </row>
    <row r="123" spans="1:31" s="3" customFormat="1" ht="30" customHeight="1" x14ac:dyDescent="0.2"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C123" s="197" t="s">
        <v>10</v>
      </c>
      <c r="AD123" s="198"/>
      <c r="AE123" s="48">
        <f>AE122/AC$3</f>
        <v>0</v>
      </c>
    </row>
    <row r="125" spans="1:31" ht="16" x14ac:dyDescent="0.2">
      <c r="C125" s="242">
        <v>1</v>
      </c>
      <c r="D125" s="242">
        <v>2</v>
      </c>
      <c r="E125" s="242">
        <v>3</v>
      </c>
      <c r="F125" s="242">
        <v>4</v>
      </c>
      <c r="G125" s="242">
        <v>5</v>
      </c>
      <c r="H125" s="242">
        <v>6</v>
      </c>
      <c r="I125" s="242">
        <v>7</v>
      </c>
      <c r="J125" s="242">
        <v>8</v>
      </c>
    </row>
    <row r="126" spans="1:31" s="3" customFormat="1" ht="100" customHeight="1" thickBot="1" x14ac:dyDescent="0.25">
      <c r="B126" s="4" t="str">
        <f>'Customer Matrix'!$B$11</f>
        <v>Customer 8</v>
      </c>
      <c r="C126" s="92" t="str">
        <f>B127</f>
        <v>Child 8 Needs 1</v>
      </c>
      <c r="D126" s="92" t="str">
        <f>B128</f>
        <v>Child 8 Needs 2</v>
      </c>
      <c r="E126" s="92" t="str">
        <f>B129</f>
        <v>Child 8 Needs 3</v>
      </c>
      <c r="F126" s="92" t="str">
        <f>B130</f>
        <v>Child 8 Needs 4</v>
      </c>
      <c r="G126" s="92" t="str">
        <f>B131</f>
        <v>Child 8 Needs 5</v>
      </c>
      <c r="H126" s="92" t="str">
        <f>B132</f>
        <v>Child 8 Needs 6</v>
      </c>
      <c r="I126" s="92" t="str">
        <f>B133</f>
        <v>Child 8 Needs 7</v>
      </c>
      <c r="J126" s="92" t="str">
        <f>B134</f>
        <v>Child 8 Needs 8</v>
      </c>
      <c r="K126" s="299" t="s">
        <v>6</v>
      </c>
      <c r="L126" s="299"/>
      <c r="M126" s="299"/>
      <c r="N126" s="299"/>
      <c r="O126" s="299"/>
      <c r="P126" s="299"/>
      <c r="Q126" s="299"/>
      <c r="R126" s="199"/>
      <c r="S126" s="6" t="s">
        <v>1</v>
      </c>
      <c r="T126" s="6" t="s">
        <v>2</v>
      </c>
      <c r="V126" s="54" t="str">
        <f t="shared" ref="V126:AC126" si="123">C126</f>
        <v>Child 8 Needs 1</v>
      </c>
      <c r="W126" s="54" t="str">
        <f t="shared" si="123"/>
        <v>Child 8 Needs 2</v>
      </c>
      <c r="X126" s="54" t="str">
        <f t="shared" si="123"/>
        <v>Child 8 Needs 3</v>
      </c>
      <c r="Y126" s="54" t="str">
        <f t="shared" si="123"/>
        <v>Child 8 Needs 4</v>
      </c>
      <c r="Z126" s="54" t="str">
        <f t="shared" si="123"/>
        <v>Child 8 Needs 5</v>
      </c>
      <c r="AA126" s="54" t="str">
        <f t="shared" si="123"/>
        <v>Child 8 Needs 6</v>
      </c>
      <c r="AB126" s="54" t="str">
        <f t="shared" si="123"/>
        <v>Child 8 Needs 7</v>
      </c>
      <c r="AC126" s="54" t="str">
        <f t="shared" si="123"/>
        <v>Child 8 Needs 8</v>
      </c>
      <c r="AD126" s="56" t="s">
        <v>11</v>
      </c>
      <c r="AE126" s="56" t="s">
        <v>12</v>
      </c>
    </row>
    <row r="127" spans="1:31" s="3" customFormat="1" ht="30" customHeight="1" x14ac:dyDescent="0.2">
      <c r="A127" s="242">
        <v>1</v>
      </c>
      <c r="B127" s="93" t="str">
        <f>B$4</f>
        <v>Child 8 Needs 1</v>
      </c>
      <c r="C127" s="94">
        <v>1</v>
      </c>
      <c r="D127" s="95">
        <v>1</v>
      </c>
      <c r="E127" s="95">
        <v>1</v>
      </c>
      <c r="F127" s="95">
        <v>1</v>
      </c>
      <c r="G127" s="95">
        <v>1</v>
      </c>
      <c r="H127" s="95">
        <v>1</v>
      </c>
      <c r="I127" s="95">
        <v>1</v>
      </c>
      <c r="J127" s="200">
        <v>1</v>
      </c>
      <c r="K127" s="96">
        <f t="shared" ref="K127:R127" si="124">C127/C135</f>
        <v>0.125</v>
      </c>
      <c r="L127" s="102">
        <f t="shared" si="124"/>
        <v>0.125</v>
      </c>
      <c r="M127" s="102">
        <f t="shared" si="124"/>
        <v>0.125</v>
      </c>
      <c r="N127" s="102">
        <f t="shared" si="124"/>
        <v>0.125</v>
      </c>
      <c r="O127" s="102">
        <f t="shared" si="124"/>
        <v>0.125</v>
      </c>
      <c r="P127" s="102">
        <f t="shared" si="124"/>
        <v>0.125</v>
      </c>
      <c r="Q127" s="102">
        <f t="shared" si="124"/>
        <v>0.125</v>
      </c>
      <c r="R127" s="194">
        <f t="shared" si="124"/>
        <v>0.125</v>
      </c>
      <c r="S127" s="111">
        <f t="shared" ref="S127:S134" si="125">SUM(K127:R127)</f>
        <v>1</v>
      </c>
      <c r="T127" s="201">
        <f>S127/S$37</f>
        <v>0.125</v>
      </c>
      <c r="U127" s="103"/>
      <c r="V127" s="48">
        <f>C127*T127</f>
        <v>0.125</v>
      </c>
      <c r="W127" s="48">
        <f>D127*T128</f>
        <v>0.125</v>
      </c>
      <c r="X127" s="48">
        <f>E127*T129</f>
        <v>0.125</v>
      </c>
      <c r="Y127" s="48">
        <f>F127*T130</f>
        <v>0.125</v>
      </c>
      <c r="Z127" s="48">
        <f>G127*T131</f>
        <v>0.125</v>
      </c>
      <c r="AA127" s="48">
        <f>H127*T132</f>
        <v>0.125</v>
      </c>
      <c r="AB127" s="48">
        <f>I127*T133</f>
        <v>0.125</v>
      </c>
      <c r="AC127" s="48">
        <f>J127*T$36</f>
        <v>0.125</v>
      </c>
      <c r="AD127" s="48">
        <f t="shared" ref="AD127:AD134" si="126">SUM(V127:AC127)</f>
        <v>1</v>
      </c>
      <c r="AE127" s="48">
        <f t="shared" ref="AE127:AE134" si="127">AD127/T127</f>
        <v>8</v>
      </c>
    </row>
    <row r="128" spans="1:31" s="3" customFormat="1" ht="30" customHeight="1" x14ac:dyDescent="0.2">
      <c r="A128" s="242">
        <v>2</v>
      </c>
      <c r="B128" s="93" t="str">
        <f>B$5</f>
        <v>Child 8 Needs 2</v>
      </c>
      <c r="C128" s="98">
        <f>1/D127</f>
        <v>1</v>
      </c>
      <c r="D128" s="99">
        <v>1</v>
      </c>
      <c r="E128" s="104">
        <v>1</v>
      </c>
      <c r="F128" s="104">
        <v>1</v>
      </c>
      <c r="G128" s="104">
        <v>1</v>
      </c>
      <c r="H128" s="104">
        <v>1</v>
      </c>
      <c r="I128" s="104">
        <v>1</v>
      </c>
      <c r="J128" s="115">
        <v>1</v>
      </c>
      <c r="K128" s="105">
        <f t="shared" ref="K128:R128" si="128">C128/C135</f>
        <v>0.125</v>
      </c>
      <c r="L128" s="106">
        <f t="shared" si="128"/>
        <v>0.125</v>
      </c>
      <c r="M128" s="106">
        <f t="shared" si="128"/>
        <v>0.125</v>
      </c>
      <c r="N128" s="106">
        <f t="shared" si="128"/>
        <v>0.125</v>
      </c>
      <c r="O128" s="106">
        <f t="shared" si="128"/>
        <v>0.125</v>
      </c>
      <c r="P128" s="106">
        <f t="shared" si="128"/>
        <v>0.125</v>
      </c>
      <c r="Q128" s="106">
        <f t="shared" si="128"/>
        <v>0.125</v>
      </c>
      <c r="R128" s="202">
        <f t="shared" si="128"/>
        <v>0.125</v>
      </c>
      <c r="S128" s="111">
        <f t="shared" si="125"/>
        <v>1</v>
      </c>
      <c r="T128" s="203">
        <f t="shared" ref="T128:T134" si="129">S128/S$37</f>
        <v>0.125</v>
      </c>
      <c r="U128" s="103"/>
      <c r="V128" s="48">
        <f>C128*T127</f>
        <v>0.125</v>
      </c>
      <c r="W128" s="48">
        <f>D128*T128</f>
        <v>0.125</v>
      </c>
      <c r="X128" s="48">
        <f>E128*T129</f>
        <v>0.125</v>
      </c>
      <c r="Y128" s="48">
        <f>F128*T130</f>
        <v>0.125</v>
      </c>
      <c r="Z128" s="48">
        <f>G128*T131</f>
        <v>0.125</v>
      </c>
      <c r="AA128" s="48">
        <f>H128*T132</f>
        <v>0.125</v>
      </c>
      <c r="AB128" s="48">
        <f>I128*T133</f>
        <v>0.125</v>
      </c>
      <c r="AC128" s="48">
        <f t="shared" ref="AC128:AC133" si="130">J128*T$36</f>
        <v>0.125</v>
      </c>
      <c r="AD128" s="48">
        <f t="shared" si="126"/>
        <v>1</v>
      </c>
      <c r="AE128" s="48">
        <f t="shared" si="127"/>
        <v>8</v>
      </c>
    </row>
    <row r="129" spans="1:31" s="3" customFormat="1" ht="30" customHeight="1" x14ac:dyDescent="0.2">
      <c r="A129" s="242">
        <v>3</v>
      </c>
      <c r="B129" s="93" t="str">
        <f>B$6</f>
        <v>Child 8 Needs 3</v>
      </c>
      <c r="C129" s="98">
        <f>1/E127</f>
        <v>1</v>
      </c>
      <c r="D129" s="99">
        <f>1/E128</f>
        <v>1</v>
      </c>
      <c r="E129" s="99">
        <v>1</v>
      </c>
      <c r="F129" s="104">
        <v>1</v>
      </c>
      <c r="G129" s="104">
        <v>1</v>
      </c>
      <c r="H129" s="104">
        <v>1</v>
      </c>
      <c r="I129" s="104">
        <v>1</v>
      </c>
      <c r="J129" s="115">
        <v>1</v>
      </c>
      <c r="K129" s="105">
        <f t="shared" ref="K129:R129" si="131">C129/C135</f>
        <v>0.125</v>
      </c>
      <c r="L129" s="106">
        <f t="shared" si="131"/>
        <v>0.125</v>
      </c>
      <c r="M129" s="106">
        <f t="shared" si="131"/>
        <v>0.125</v>
      </c>
      <c r="N129" s="106">
        <f t="shared" si="131"/>
        <v>0.125</v>
      </c>
      <c r="O129" s="106">
        <f t="shared" si="131"/>
        <v>0.125</v>
      </c>
      <c r="P129" s="106">
        <f t="shared" si="131"/>
        <v>0.125</v>
      </c>
      <c r="Q129" s="106">
        <f t="shared" si="131"/>
        <v>0.125</v>
      </c>
      <c r="R129" s="202">
        <f t="shared" si="131"/>
        <v>0.125</v>
      </c>
      <c r="S129" s="111">
        <f t="shared" si="125"/>
        <v>1</v>
      </c>
      <c r="T129" s="203">
        <f t="shared" si="129"/>
        <v>0.125</v>
      </c>
      <c r="U129" s="103"/>
      <c r="V129" s="48">
        <f>C129*T127</f>
        <v>0.125</v>
      </c>
      <c r="W129" s="48">
        <f>D129*T128</f>
        <v>0.125</v>
      </c>
      <c r="X129" s="48">
        <f>E129*T129</f>
        <v>0.125</v>
      </c>
      <c r="Y129" s="48">
        <f>F129*T130</f>
        <v>0.125</v>
      </c>
      <c r="Z129" s="48">
        <f>G129*T131</f>
        <v>0.125</v>
      </c>
      <c r="AA129" s="48">
        <f>H129*T132</f>
        <v>0.125</v>
      </c>
      <c r="AB129" s="48">
        <f>I129*T133</f>
        <v>0.125</v>
      </c>
      <c r="AC129" s="48">
        <f t="shared" si="130"/>
        <v>0.125</v>
      </c>
      <c r="AD129" s="48">
        <f t="shared" si="126"/>
        <v>1</v>
      </c>
      <c r="AE129" s="48">
        <f t="shared" si="127"/>
        <v>8</v>
      </c>
    </row>
    <row r="130" spans="1:31" s="3" customFormat="1" ht="30" customHeight="1" x14ac:dyDescent="0.2">
      <c r="A130" s="242">
        <v>4</v>
      </c>
      <c r="B130" s="93" t="str">
        <f>B$7</f>
        <v>Child 8 Needs 4</v>
      </c>
      <c r="C130" s="98">
        <f>1/F127</f>
        <v>1</v>
      </c>
      <c r="D130" s="99">
        <f>1/F128</f>
        <v>1</v>
      </c>
      <c r="E130" s="99">
        <f>1/F129</f>
        <v>1</v>
      </c>
      <c r="F130" s="99">
        <v>1</v>
      </c>
      <c r="G130" s="104">
        <v>1</v>
      </c>
      <c r="H130" s="104">
        <v>1</v>
      </c>
      <c r="I130" s="104">
        <v>1</v>
      </c>
      <c r="J130" s="115">
        <v>1</v>
      </c>
      <c r="K130" s="105">
        <f t="shared" ref="K130:R130" si="132">C130/C135</f>
        <v>0.125</v>
      </c>
      <c r="L130" s="106">
        <f t="shared" si="132"/>
        <v>0.125</v>
      </c>
      <c r="M130" s="106">
        <f t="shared" si="132"/>
        <v>0.125</v>
      </c>
      <c r="N130" s="106">
        <f t="shared" si="132"/>
        <v>0.125</v>
      </c>
      <c r="O130" s="106">
        <f t="shared" si="132"/>
        <v>0.125</v>
      </c>
      <c r="P130" s="106">
        <f t="shared" si="132"/>
        <v>0.125</v>
      </c>
      <c r="Q130" s="106">
        <f t="shared" si="132"/>
        <v>0.125</v>
      </c>
      <c r="R130" s="202">
        <f t="shared" si="132"/>
        <v>0.125</v>
      </c>
      <c r="S130" s="111">
        <f t="shared" si="125"/>
        <v>1</v>
      </c>
      <c r="T130" s="203">
        <f t="shared" si="129"/>
        <v>0.125</v>
      </c>
      <c r="U130" s="103"/>
      <c r="V130" s="48">
        <f>C130*T127</f>
        <v>0.125</v>
      </c>
      <c r="W130" s="48">
        <f>D130*T128</f>
        <v>0.125</v>
      </c>
      <c r="X130" s="48">
        <f>E130*T129</f>
        <v>0.125</v>
      </c>
      <c r="Y130" s="48">
        <f>F130*T130</f>
        <v>0.125</v>
      </c>
      <c r="Z130" s="48">
        <f>G130*T131</f>
        <v>0.125</v>
      </c>
      <c r="AA130" s="48">
        <f>H130*T132</f>
        <v>0.125</v>
      </c>
      <c r="AB130" s="48">
        <f>I130*T133</f>
        <v>0.125</v>
      </c>
      <c r="AC130" s="48">
        <f t="shared" si="130"/>
        <v>0.125</v>
      </c>
      <c r="AD130" s="48">
        <f t="shared" si="126"/>
        <v>1</v>
      </c>
      <c r="AE130" s="48">
        <f t="shared" si="127"/>
        <v>8</v>
      </c>
    </row>
    <row r="131" spans="1:31" s="3" customFormat="1" ht="30" customHeight="1" x14ac:dyDescent="0.2">
      <c r="A131" s="242">
        <v>5</v>
      </c>
      <c r="B131" s="93" t="str">
        <f>B$8</f>
        <v>Child 8 Needs 5</v>
      </c>
      <c r="C131" s="98">
        <f>1/G127</f>
        <v>1</v>
      </c>
      <c r="D131" s="99">
        <f>1/G128</f>
        <v>1</v>
      </c>
      <c r="E131" s="99">
        <f>1/G129</f>
        <v>1</v>
      </c>
      <c r="F131" s="99">
        <f>1/G130</f>
        <v>1</v>
      </c>
      <c r="G131" s="99">
        <v>1</v>
      </c>
      <c r="H131" s="104">
        <v>1</v>
      </c>
      <c r="I131" s="104">
        <v>1</v>
      </c>
      <c r="J131" s="115">
        <v>1</v>
      </c>
      <c r="K131" s="105">
        <f t="shared" ref="K131:R131" si="133">C131/C135</f>
        <v>0.125</v>
      </c>
      <c r="L131" s="106">
        <f t="shared" si="133"/>
        <v>0.125</v>
      </c>
      <c r="M131" s="106">
        <f t="shared" si="133"/>
        <v>0.125</v>
      </c>
      <c r="N131" s="106">
        <f t="shared" si="133"/>
        <v>0.125</v>
      </c>
      <c r="O131" s="106">
        <f t="shared" si="133"/>
        <v>0.125</v>
      </c>
      <c r="P131" s="106">
        <f t="shared" si="133"/>
        <v>0.125</v>
      </c>
      <c r="Q131" s="106">
        <f t="shared" si="133"/>
        <v>0.125</v>
      </c>
      <c r="R131" s="202">
        <f t="shared" si="133"/>
        <v>0.125</v>
      </c>
      <c r="S131" s="111">
        <f t="shared" si="125"/>
        <v>1</v>
      </c>
      <c r="T131" s="203">
        <f t="shared" si="129"/>
        <v>0.125</v>
      </c>
      <c r="U131" s="103"/>
      <c r="V131" s="48">
        <f>C131*T127</f>
        <v>0.125</v>
      </c>
      <c r="W131" s="48">
        <f>D131*T128</f>
        <v>0.125</v>
      </c>
      <c r="X131" s="48">
        <f>E131*T129</f>
        <v>0.125</v>
      </c>
      <c r="Y131" s="48">
        <f>F131*T130</f>
        <v>0.125</v>
      </c>
      <c r="Z131" s="48">
        <f>G131*T131</f>
        <v>0.125</v>
      </c>
      <c r="AA131" s="48">
        <f>H131*T132</f>
        <v>0.125</v>
      </c>
      <c r="AB131" s="48">
        <f>I131*T133</f>
        <v>0.125</v>
      </c>
      <c r="AC131" s="48">
        <f t="shared" si="130"/>
        <v>0.125</v>
      </c>
      <c r="AD131" s="48">
        <f t="shared" si="126"/>
        <v>1</v>
      </c>
      <c r="AE131" s="48">
        <f t="shared" si="127"/>
        <v>8</v>
      </c>
    </row>
    <row r="132" spans="1:31" s="3" customFormat="1" ht="30" customHeight="1" x14ac:dyDescent="0.2">
      <c r="A132" s="242">
        <v>6</v>
      </c>
      <c r="B132" s="93" t="str">
        <f>B$9</f>
        <v>Child 8 Needs 6</v>
      </c>
      <c r="C132" s="98">
        <f>1/H127</f>
        <v>1</v>
      </c>
      <c r="D132" s="99">
        <f>1/H128</f>
        <v>1</v>
      </c>
      <c r="E132" s="99">
        <f>1/H129</f>
        <v>1</v>
      </c>
      <c r="F132" s="99">
        <f>1/H130</f>
        <v>1</v>
      </c>
      <c r="G132" s="99">
        <f>1/H131</f>
        <v>1</v>
      </c>
      <c r="H132" s="99">
        <v>1</v>
      </c>
      <c r="I132" s="104">
        <v>1</v>
      </c>
      <c r="J132" s="115">
        <v>1</v>
      </c>
      <c r="K132" s="105">
        <f t="shared" ref="K132:R132" si="134">C132/C135</f>
        <v>0.125</v>
      </c>
      <c r="L132" s="106">
        <f t="shared" si="134"/>
        <v>0.125</v>
      </c>
      <c r="M132" s="106">
        <f t="shared" si="134"/>
        <v>0.125</v>
      </c>
      <c r="N132" s="106">
        <f t="shared" si="134"/>
        <v>0.125</v>
      </c>
      <c r="O132" s="106">
        <f t="shared" si="134"/>
        <v>0.125</v>
      </c>
      <c r="P132" s="106">
        <f t="shared" si="134"/>
        <v>0.125</v>
      </c>
      <c r="Q132" s="106">
        <f t="shared" si="134"/>
        <v>0.125</v>
      </c>
      <c r="R132" s="202">
        <f t="shared" si="134"/>
        <v>0.125</v>
      </c>
      <c r="S132" s="111">
        <f t="shared" si="125"/>
        <v>1</v>
      </c>
      <c r="T132" s="203">
        <f t="shared" si="129"/>
        <v>0.125</v>
      </c>
      <c r="U132" s="103"/>
      <c r="V132" s="48">
        <f>C132*T127</f>
        <v>0.125</v>
      </c>
      <c r="W132" s="48">
        <f>D132*T128</f>
        <v>0.125</v>
      </c>
      <c r="X132" s="48">
        <f>E132*T129</f>
        <v>0.125</v>
      </c>
      <c r="Y132" s="48">
        <f>F132*T130</f>
        <v>0.125</v>
      </c>
      <c r="Z132" s="48">
        <f>G132*T131</f>
        <v>0.125</v>
      </c>
      <c r="AA132" s="48">
        <f>H132*T132</f>
        <v>0.125</v>
      </c>
      <c r="AB132" s="48">
        <f>I132*T133</f>
        <v>0.125</v>
      </c>
      <c r="AC132" s="48">
        <f t="shared" si="130"/>
        <v>0.125</v>
      </c>
      <c r="AD132" s="48">
        <f t="shared" si="126"/>
        <v>1</v>
      </c>
      <c r="AE132" s="48">
        <f t="shared" si="127"/>
        <v>8</v>
      </c>
    </row>
    <row r="133" spans="1:31" s="3" customFormat="1" ht="30" customHeight="1" x14ac:dyDescent="0.2">
      <c r="A133" s="242">
        <v>7</v>
      </c>
      <c r="B133" s="93" t="str">
        <f>B$10</f>
        <v>Child 8 Needs 7</v>
      </c>
      <c r="C133" s="98">
        <f>1/I127</f>
        <v>1</v>
      </c>
      <c r="D133" s="99">
        <f>1/I128</f>
        <v>1</v>
      </c>
      <c r="E133" s="99">
        <f>1/I129</f>
        <v>1</v>
      </c>
      <c r="F133" s="99">
        <f>1/I130</f>
        <v>1</v>
      </c>
      <c r="G133" s="99">
        <f>1/I131</f>
        <v>1</v>
      </c>
      <c r="H133" s="99">
        <f>1/I132</f>
        <v>1</v>
      </c>
      <c r="I133" s="99">
        <v>1</v>
      </c>
      <c r="J133" s="204">
        <v>1</v>
      </c>
      <c r="K133" s="105">
        <f t="shared" ref="K133:R133" si="135">C133/C135</f>
        <v>0.125</v>
      </c>
      <c r="L133" s="106">
        <f t="shared" si="135"/>
        <v>0.125</v>
      </c>
      <c r="M133" s="106">
        <f t="shared" si="135"/>
        <v>0.125</v>
      </c>
      <c r="N133" s="106">
        <f t="shared" si="135"/>
        <v>0.125</v>
      </c>
      <c r="O133" s="106">
        <f t="shared" si="135"/>
        <v>0.125</v>
      </c>
      <c r="P133" s="106">
        <f t="shared" si="135"/>
        <v>0.125</v>
      </c>
      <c r="Q133" s="106">
        <f t="shared" si="135"/>
        <v>0.125</v>
      </c>
      <c r="R133" s="202">
        <f t="shared" si="135"/>
        <v>0.125</v>
      </c>
      <c r="S133" s="111">
        <f t="shared" si="125"/>
        <v>1</v>
      </c>
      <c r="T133" s="203">
        <f t="shared" si="129"/>
        <v>0.125</v>
      </c>
      <c r="U133" s="103"/>
      <c r="V133" s="48">
        <f>C133*T127</f>
        <v>0.125</v>
      </c>
      <c r="W133" s="48">
        <f>D133*T128</f>
        <v>0.125</v>
      </c>
      <c r="X133" s="48">
        <f>E133*T129</f>
        <v>0.125</v>
      </c>
      <c r="Y133" s="48">
        <f>F133*T130</f>
        <v>0.125</v>
      </c>
      <c r="Z133" s="48">
        <f>G133*T131</f>
        <v>0.125</v>
      </c>
      <c r="AA133" s="48">
        <f>H133*T132</f>
        <v>0.125</v>
      </c>
      <c r="AB133" s="48">
        <f>I133*T133</f>
        <v>0.125</v>
      </c>
      <c r="AC133" s="48">
        <f t="shared" si="130"/>
        <v>0.125</v>
      </c>
      <c r="AD133" s="48">
        <f t="shared" si="126"/>
        <v>1</v>
      </c>
      <c r="AE133" s="48">
        <f t="shared" si="127"/>
        <v>8</v>
      </c>
    </row>
    <row r="134" spans="1:31" s="3" customFormat="1" ht="30" customHeight="1" x14ac:dyDescent="0.2">
      <c r="A134" s="242">
        <v>8</v>
      </c>
      <c r="B134" s="93" t="str">
        <f>B$11</f>
        <v>Child 8 Needs 8</v>
      </c>
      <c r="C134" s="108">
        <f>1/J127</f>
        <v>1</v>
      </c>
      <c r="D134" s="109">
        <f>1/J128</f>
        <v>1</v>
      </c>
      <c r="E134" s="109">
        <f>1/J129</f>
        <v>1</v>
      </c>
      <c r="F134" s="109">
        <f>1/J130</f>
        <v>1</v>
      </c>
      <c r="G134" s="109">
        <f>1/J131</f>
        <v>1</v>
      </c>
      <c r="H134" s="109">
        <f>1/J132</f>
        <v>1</v>
      </c>
      <c r="I134" s="109">
        <f>1/J133</f>
        <v>1</v>
      </c>
      <c r="J134" s="205">
        <v>1</v>
      </c>
      <c r="K134" s="100">
        <f t="shared" ref="K134:R134" si="136">C134/C135</f>
        <v>0.125</v>
      </c>
      <c r="L134" s="110">
        <f t="shared" si="136"/>
        <v>0.125</v>
      </c>
      <c r="M134" s="110">
        <f t="shared" si="136"/>
        <v>0.125</v>
      </c>
      <c r="N134" s="110">
        <f t="shared" si="136"/>
        <v>0.125</v>
      </c>
      <c r="O134" s="110">
        <f t="shared" si="136"/>
        <v>0.125</v>
      </c>
      <c r="P134" s="110">
        <f t="shared" si="136"/>
        <v>0.125</v>
      </c>
      <c r="Q134" s="110">
        <f t="shared" si="136"/>
        <v>0.125</v>
      </c>
      <c r="R134" s="206">
        <f t="shared" si="136"/>
        <v>0.125</v>
      </c>
      <c r="S134" s="111">
        <f t="shared" si="125"/>
        <v>1</v>
      </c>
      <c r="T134" s="203">
        <f t="shared" si="129"/>
        <v>0.125</v>
      </c>
      <c r="U134" s="103"/>
      <c r="V134" s="48">
        <f>C134*T127</f>
        <v>0.125</v>
      </c>
      <c r="W134" s="48">
        <f>D134*T128</f>
        <v>0.125</v>
      </c>
      <c r="X134" s="48">
        <f>E134*T129</f>
        <v>0.125</v>
      </c>
      <c r="Y134" s="48">
        <f>F134*T130</f>
        <v>0.125</v>
      </c>
      <c r="Z134" s="48">
        <f>G134*T131</f>
        <v>0.125</v>
      </c>
      <c r="AA134" s="48">
        <f>H134*T132</f>
        <v>0.125</v>
      </c>
      <c r="AB134" s="48">
        <f>I134*T133</f>
        <v>0.125</v>
      </c>
      <c r="AC134" s="48">
        <f>J134*T$36</f>
        <v>0.125</v>
      </c>
      <c r="AD134" s="48">
        <f t="shared" si="126"/>
        <v>1</v>
      </c>
      <c r="AE134" s="48">
        <f t="shared" si="127"/>
        <v>8</v>
      </c>
    </row>
    <row r="135" spans="1:31" s="3" customFormat="1" ht="30" customHeight="1" thickBot="1" x14ac:dyDescent="0.25">
      <c r="C135" s="100">
        <f t="shared" ref="C135:T135" si="137">SUM(C127:C134)</f>
        <v>8</v>
      </c>
      <c r="D135" s="100">
        <f t="shared" si="137"/>
        <v>8</v>
      </c>
      <c r="E135" s="100">
        <f t="shared" si="137"/>
        <v>8</v>
      </c>
      <c r="F135" s="100">
        <f t="shared" si="137"/>
        <v>8</v>
      </c>
      <c r="G135" s="100">
        <f t="shared" si="137"/>
        <v>8</v>
      </c>
      <c r="H135" s="100">
        <f t="shared" si="137"/>
        <v>8</v>
      </c>
      <c r="I135" s="100">
        <f t="shared" si="137"/>
        <v>8</v>
      </c>
      <c r="J135" s="48">
        <f t="shared" si="137"/>
        <v>8</v>
      </c>
      <c r="K135" s="25">
        <f t="shared" si="137"/>
        <v>1</v>
      </c>
      <c r="L135" s="25">
        <f t="shared" si="137"/>
        <v>1</v>
      </c>
      <c r="M135" s="25">
        <f t="shared" si="137"/>
        <v>1</v>
      </c>
      <c r="N135" s="25">
        <f t="shared" si="137"/>
        <v>1</v>
      </c>
      <c r="O135" s="25">
        <f t="shared" si="137"/>
        <v>1</v>
      </c>
      <c r="P135" s="25">
        <f t="shared" si="137"/>
        <v>1</v>
      </c>
      <c r="Q135" s="25">
        <f t="shared" si="137"/>
        <v>1</v>
      </c>
      <c r="R135" s="25">
        <f t="shared" si="137"/>
        <v>1</v>
      </c>
      <c r="S135" s="111">
        <f t="shared" si="137"/>
        <v>8</v>
      </c>
      <c r="T135" s="207">
        <f t="shared" si="137"/>
        <v>1</v>
      </c>
      <c r="U135" s="103"/>
      <c r="V135" s="103"/>
      <c r="W135" s="103"/>
      <c r="X135" s="103"/>
      <c r="Y135" s="103"/>
      <c r="Z135" s="103"/>
      <c r="AA135" s="103"/>
      <c r="AC135" s="195" t="s">
        <v>21</v>
      </c>
      <c r="AD135" s="196"/>
      <c r="AE135" s="48">
        <f>AVERAGE(AE127:AE134)</f>
        <v>8</v>
      </c>
    </row>
    <row r="136" spans="1:31" s="3" customFormat="1" ht="30" customHeight="1" thickBot="1" x14ac:dyDescent="0.25"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80" t="s">
        <v>7</v>
      </c>
      <c r="T136" s="208">
        <f>AE137</f>
        <v>0</v>
      </c>
      <c r="U136" s="103"/>
      <c r="V136" s="103"/>
      <c r="W136" s="103"/>
      <c r="X136" s="103"/>
      <c r="Y136" s="103"/>
      <c r="Z136" s="103"/>
      <c r="AA136" s="103"/>
      <c r="AC136" s="197" t="s">
        <v>9</v>
      </c>
      <c r="AD136" s="198"/>
      <c r="AE136" s="48">
        <f>(AE135-AC$2)/(AC$2-1)</f>
        <v>0</v>
      </c>
    </row>
    <row r="137" spans="1:31" s="3" customFormat="1" ht="30" customHeight="1" x14ac:dyDescent="0.2"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C137" s="197" t="s">
        <v>10</v>
      </c>
      <c r="AD137" s="198"/>
      <c r="AE137" s="48">
        <f>AE136/AC$3</f>
        <v>0</v>
      </c>
    </row>
  </sheetData>
  <mergeCells count="19">
    <mergeCell ref="W1:AC1"/>
    <mergeCell ref="K28:Q28"/>
    <mergeCell ref="K42:Q42"/>
    <mergeCell ref="B1:Q1"/>
    <mergeCell ref="B4:H4"/>
    <mergeCell ref="B5:H5"/>
    <mergeCell ref="B10:H10"/>
    <mergeCell ref="B6:H6"/>
    <mergeCell ref="B7:H7"/>
    <mergeCell ref="B8:H8"/>
    <mergeCell ref="B9:H9"/>
    <mergeCell ref="B11:H11"/>
    <mergeCell ref="K14:Q14"/>
    <mergeCell ref="K126:Q126"/>
    <mergeCell ref="K112:Q112"/>
    <mergeCell ref="K98:Q98"/>
    <mergeCell ref="K84:Q84"/>
    <mergeCell ref="K70:Q70"/>
    <mergeCell ref="K56:Q56"/>
  </mergeCells>
  <phoneticPr fontId="2" type="noConversion"/>
  <conditionalFormatting sqref="T38 T52 T66 T80 T94 T108 T122 T136 T24">
    <cfRule type="cellIs" dxfId="1" priority="1" stopIfTrue="1" operator="lessThan">
      <formula>0.1</formula>
    </cfRule>
    <cfRule type="cellIs" dxfId="0" priority="2" stopIfTrue="1" operator="greaterThanOrEqual">
      <formula>0.1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"/>
  <sheetViews>
    <sheetView showGridLines="0" workbookViewId="0"/>
  </sheetViews>
  <sheetFormatPr baseColWidth="10" defaultColWidth="8.83203125" defaultRowHeight="13" x14ac:dyDescent="0.15"/>
  <sheetData/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2:E33"/>
  <sheetViews>
    <sheetView showGridLines="0" workbookViewId="0"/>
  </sheetViews>
  <sheetFormatPr baseColWidth="10" defaultColWidth="8.83203125" defaultRowHeight="16" x14ac:dyDescent="0.2"/>
  <cols>
    <col min="1" max="1" width="52" bestFit="1" customWidth="1"/>
    <col min="2" max="2" width="13.83203125" style="77" bestFit="1" customWidth="1"/>
    <col min="3" max="3" width="13" style="77" customWidth="1"/>
    <col min="4" max="4" width="9.1640625" style="77" customWidth="1"/>
    <col min="17" max="17" width="8.83203125" bestFit="1" customWidth="1"/>
  </cols>
  <sheetData>
    <row r="2" spans="1:5" ht="16" customHeight="1" x14ac:dyDescent="0.2"/>
    <row r="3" spans="1:5" ht="16" customHeight="1" x14ac:dyDescent="0.2"/>
    <row r="4" spans="1:5" ht="16" customHeight="1" x14ac:dyDescent="0.2"/>
    <row r="5" spans="1:5" ht="16" customHeight="1" x14ac:dyDescent="0.2"/>
    <row r="6" spans="1:5" ht="16" customHeight="1" x14ac:dyDescent="0.2">
      <c r="E6" s="62"/>
    </row>
    <row r="7" spans="1:5" ht="16" customHeight="1" thickBot="1" x14ac:dyDescent="0.25"/>
    <row r="8" spans="1:5" ht="16" customHeight="1" thickBot="1" x14ac:dyDescent="0.25">
      <c r="A8" s="141"/>
      <c r="B8" s="270" t="s">
        <v>162</v>
      </c>
      <c r="C8" s="271"/>
      <c r="D8" s="147"/>
    </row>
    <row r="9" spans="1:5" ht="16" customHeight="1" thickBot="1" x14ac:dyDescent="0.25"/>
    <row r="10" spans="1:5" ht="16" customHeight="1" x14ac:dyDescent="0.2">
      <c r="A10" s="261" t="s">
        <v>163</v>
      </c>
      <c r="B10" s="264" t="s">
        <v>13</v>
      </c>
      <c r="C10" s="267" t="s">
        <v>168</v>
      </c>
    </row>
    <row r="11" spans="1:5" ht="16" customHeight="1" x14ac:dyDescent="0.2">
      <c r="A11" s="262"/>
      <c r="B11" s="265"/>
      <c r="C11" s="268"/>
    </row>
    <row r="12" spans="1:5" ht="16" customHeight="1" thickBot="1" x14ac:dyDescent="0.25">
      <c r="A12" s="263"/>
      <c r="B12" s="266"/>
      <c r="C12" s="269"/>
    </row>
    <row r="13" spans="1:5" ht="16" customHeight="1" x14ac:dyDescent="0.2">
      <c r="A13" s="144"/>
      <c r="B13" s="145"/>
      <c r="C13" s="146"/>
    </row>
    <row r="14" spans="1:5" ht="16" customHeight="1" x14ac:dyDescent="0.2">
      <c r="A14" s="140"/>
      <c r="B14" s="143"/>
      <c r="C14" s="142"/>
    </row>
    <row r="15" spans="1:5" ht="16" customHeight="1" x14ac:dyDescent="0.2">
      <c r="A15" s="140"/>
      <c r="B15" s="143"/>
      <c r="C15" s="142"/>
    </row>
    <row r="16" spans="1:5" ht="16" customHeight="1" x14ac:dyDescent="0.2">
      <c r="A16" s="129"/>
      <c r="B16" s="143"/>
      <c r="C16" s="142"/>
    </row>
    <row r="17" spans="1:3" ht="16" customHeight="1" x14ac:dyDescent="0.2">
      <c r="A17" s="129"/>
      <c r="B17" s="143"/>
      <c r="C17" s="142"/>
    </row>
    <row r="18" spans="1:3" ht="16" customHeight="1" x14ac:dyDescent="0.2">
      <c r="A18" s="140"/>
      <c r="B18" s="143"/>
      <c r="C18" s="142"/>
    </row>
    <row r="19" spans="1:3" ht="16" customHeight="1" x14ac:dyDescent="0.2">
      <c r="A19" s="140"/>
      <c r="B19" s="143"/>
      <c r="C19" s="142"/>
    </row>
    <row r="20" spans="1:3" x14ac:dyDescent="0.2">
      <c r="A20" s="129"/>
      <c r="B20" s="143"/>
      <c r="C20" s="142"/>
    </row>
    <row r="21" spans="1:3" x14ac:dyDescent="0.2">
      <c r="A21" s="129"/>
      <c r="B21" s="143"/>
      <c r="C21" s="142"/>
    </row>
    <row r="22" spans="1:3" x14ac:dyDescent="0.2">
      <c r="A22" s="129"/>
      <c r="B22" s="143"/>
      <c r="C22" s="142"/>
    </row>
    <row r="23" spans="1:3" ht="15" customHeight="1" x14ac:dyDescent="0.2">
      <c r="A23" s="129"/>
      <c r="B23" s="143"/>
      <c r="C23" s="142"/>
    </row>
    <row r="24" spans="1:3" ht="15" customHeight="1" x14ac:dyDescent="0.2">
      <c r="A24" s="129"/>
      <c r="B24" s="143"/>
      <c r="C24" s="142"/>
    </row>
    <row r="25" spans="1:3" ht="15" customHeight="1" x14ac:dyDescent="0.2">
      <c r="A25" s="129"/>
      <c r="B25" s="143"/>
      <c r="C25" s="142"/>
    </row>
    <row r="26" spans="1:3" x14ac:dyDescent="0.2">
      <c r="A26" s="129"/>
      <c r="B26" s="143"/>
      <c r="C26" s="142"/>
    </row>
    <row r="27" spans="1:3" x14ac:dyDescent="0.2">
      <c r="B27" s="78"/>
      <c r="C27" s="78"/>
    </row>
    <row r="28" spans="1:3" x14ac:dyDescent="0.2">
      <c r="B28" s="78"/>
      <c r="C28" s="78"/>
    </row>
    <row r="29" spans="1:3" ht="15" customHeight="1" x14ac:dyDescent="0.2">
      <c r="B29" s="78"/>
      <c r="C29" s="78"/>
    </row>
    <row r="30" spans="1:3" x14ac:dyDescent="0.2">
      <c r="B30" s="78"/>
      <c r="C30" s="78"/>
    </row>
    <row r="31" spans="1:3" x14ac:dyDescent="0.2">
      <c r="B31" s="78"/>
      <c r="C31" s="78"/>
    </row>
    <row r="32" spans="1:3" x14ac:dyDescent="0.2">
      <c r="B32" s="78"/>
      <c r="C32" s="78"/>
    </row>
    <row r="33" spans="2:3" x14ac:dyDescent="0.2">
      <c r="B33" s="78"/>
      <c r="C33" s="78"/>
    </row>
  </sheetData>
  <mergeCells count="4">
    <mergeCell ref="A10:A12"/>
    <mergeCell ref="B10:B12"/>
    <mergeCell ref="C10:C12"/>
    <mergeCell ref="B8:C8"/>
  </mergeCells>
  <phoneticPr fontId="2" type="noConversion"/>
  <printOptions horizontalCentered="1"/>
  <pageMargins left="0.5" right="0.5" top="0.5" bottom="0.5" header="0.5" footer="0.5"/>
  <pageSetup scale="61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11"/>
  <sheetViews>
    <sheetView showGridLines="0" zoomScale="160" workbookViewId="0">
      <selection sqref="A1:C1"/>
    </sheetView>
  </sheetViews>
  <sheetFormatPr baseColWidth="10" defaultColWidth="8.83203125" defaultRowHeight="13" x14ac:dyDescent="0.15"/>
  <cols>
    <col min="1" max="1" width="13" style="117" customWidth="1"/>
    <col min="2" max="2" width="29.5" customWidth="1"/>
    <col min="3" max="3" width="23.6640625" customWidth="1"/>
  </cols>
  <sheetData>
    <row r="1" spans="1:3" ht="26.25" customHeight="1" thickBot="1" x14ac:dyDescent="0.2">
      <c r="A1" s="272" t="s">
        <v>164</v>
      </c>
      <c r="B1" s="273"/>
      <c r="C1" s="274"/>
    </row>
    <row r="2" spans="1:3" s="138" customFormat="1" x14ac:dyDescent="0.15">
      <c r="A2" s="137"/>
      <c r="B2" s="137"/>
      <c r="C2" s="137"/>
    </row>
    <row r="3" spans="1:3" s="116" customFormat="1" x14ac:dyDescent="0.15">
      <c r="A3" s="117"/>
      <c r="B3" s="116" t="s">
        <v>22</v>
      </c>
      <c r="C3" s="116" t="s">
        <v>23</v>
      </c>
    </row>
    <row r="4" spans="1:3" x14ac:dyDescent="0.15">
      <c r="A4" s="117" t="s">
        <v>14</v>
      </c>
      <c r="B4" s="139" t="s">
        <v>14</v>
      </c>
    </row>
    <row r="5" spans="1:3" x14ac:dyDescent="0.15">
      <c r="A5" s="117" t="s">
        <v>15</v>
      </c>
      <c r="B5" s="139" t="s">
        <v>15</v>
      </c>
    </row>
    <row r="6" spans="1:3" x14ac:dyDescent="0.15">
      <c r="A6" s="117" t="s">
        <v>16</v>
      </c>
      <c r="B6" s="139" t="s">
        <v>16</v>
      </c>
    </row>
    <row r="7" spans="1:3" x14ac:dyDescent="0.15">
      <c r="A7" s="117" t="s">
        <v>17</v>
      </c>
      <c r="B7" s="139" t="s">
        <v>17</v>
      </c>
    </row>
    <row r="8" spans="1:3" x14ac:dyDescent="0.15">
      <c r="A8" s="117" t="s">
        <v>18</v>
      </c>
      <c r="B8" s="139" t="s">
        <v>18</v>
      </c>
    </row>
    <row r="9" spans="1:3" x14ac:dyDescent="0.15">
      <c r="A9" s="117" t="s">
        <v>19</v>
      </c>
      <c r="B9" s="139" t="s">
        <v>19</v>
      </c>
    </row>
    <row r="10" spans="1:3" x14ac:dyDescent="0.15">
      <c r="A10" s="117" t="s">
        <v>20</v>
      </c>
      <c r="B10" s="139" t="s">
        <v>20</v>
      </c>
    </row>
    <row r="11" spans="1:3" x14ac:dyDescent="0.15">
      <c r="A11" s="117" t="s">
        <v>167</v>
      </c>
      <c r="B11" s="139" t="s">
        <v>167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M244"/>
  <sheetViews>
    <sheetView showGridLines="0" workbookViewId="0">
      <selection sqref="A1:L1"/>
    </sheetView>
  </sheetViews>
  <sheetFormatPr baseColWidth="10" defaultColWidth="8.83203125" defaultRowHeight="13" x14ac:dyDescent="0.15"/>
  <cols>
    <col min="1" max="1" width="4.6640625" customWidth="1"/>
    <col min="4" max="4" width="2.6640625" customWidth="1"/>
    <col min="5" max="5" width="10.6640625" customWidth="1"/>
    <col min="6" max="6" width="4.6640625" customWidth="1"/>
    <col min="9" max="9" width="13" customWidth="1"/>
    <col min="10" max="10" width="4.6640625" customWidth="1"/>
  </cols>
  <sheetData>
    <row r="1" spans="1:13" ht="24" thickBot="1" x14ac:dyDescent="0.3">
      <c r="A1" s="279" t="s">
        <v>165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3" spans="1:13" ht="30" customHeight="1" x14ac:dyDescent="0.15">
      <c r="A3" s="277" t="s">
        <v>54</v>
      </c>
      <c r="B3" s="277"/>
      <c r="C3" s="277"/>
      <c r="D3" s="277"/>
      <c r="E3" s="277"/>
      <c r="F3" s="120"/>
      <c r="I3" s="278" t="s">
        <v>166</v>
      </c>
      <c r="J3" s="278"/>
      <c r="K3" s="278"/>
      <c r="L3" s="278"/>
      <c r="M3" s="120"/>
    </row>
    <row r="4" spans="1:13" ht="13.5" customHeight="1" x14ac:dyDescent="0.15">
      <c r="G4" s="119"/>
    </row>
    <row r="5" spans="1:13" x14ac:dyDescent="0.15">
      <c r="G5" s="119"/>
    </row>
    <row r="6" spans="1:13" ht="30" customHeight="1" x14ac:dyDescent="0.15">
      <c r="A6" s="118" t="s">
        <v>24</v>
      </c>
      <c r="B6" s="275"/>
      <c r="C6" s="276"/>
      <c r="D6" s="122"/>
      <c r="E6" s="118"/>
      <c r="F6" s="118" t="s">
        <v>34</v>
      </c>
      <c r="G6" s="275"/>
      <c r="H6" s="276"/>
      <c r="I6" s="118"/>
      <c r="J6" s="118" t="s">
        <v>44</v>
      </c>
      <c r="K6" s="275"/>
      <c r="L6" s="276"/>
    </row>
    <row r="7" spans="1:13" ht="12" customHeight="1" x14ac:dyDescent="0.15">
      <c r="A7" s="118"/>
      <c r="B7" s="124"/>
      <c r="C7" s="118"/>
      <c r="D7" s="118"/>
      <c r="E7" s="118"/>
      <c r="F7" s="118"/>
      <c r="G7" s="124"/>
      <c r="H7" s="118"/>
      <c r="I7" s="118"/>
      <c r="J7" s="118"/>
      <c r="K7" s="124"/>
      <c r="L7" s="118"/>
    </row>
    <row r="8" spans="1:13" ht="30" customHeight="1" x14ac:dyDescent="0.15">
      <c r="A8" s="118" t="s">
        <v>25</v>
      </c>
      <c r="B8" s="275"/>
      <c r="C8" s="276"/>
      <c r="D8" s="122"/>
      <c r="E8" s="118"/>
      <c r="F8" s="118" t="s">
        <v>35</v>
      </c>
      <c r="G8" s="275"/>
      <c r="H8" s="276"/>
      <c r="I8" s="118"/>
      <c r="J8" s="118" t="s">
        <v>45</v>
      </c>
      <c r="K8" s="275"/>
      <c r="L8" s="276"/>
    </row>
    <row r="9" spans="1:13" ht="12" customHeight="1" x14ac:dyDescent="0.15">
      <c r="A9" s="118"/>
      <c r="B9" s="124"/>
      <c r="C9" s="118"/>
      <c r="D9" s="118"/>
      <c r="E9" s="118"/>
      <c r="F9" s="118"/>
      <c r="G9" s="124"/>
      <c r="H9" s="118"/>
      <c r="I9" s="118"/>
      <c r="J9" s="118"/>
      <c r="K9" s="124"/>
      <c r="L9" s="118"/>
    </row>
    <row r="10" spans="1:13" ht="30" customHeight="1" x14ac:dyDescent="0.15">
      <c r="A10" s="118" t="s">
        <v>26</v>
      </c>
      <c r="B10" s="275"/>
      <c r="C10" s="276"/>
      <c r="D10" s="122"/>
      <c r="E10" s="118"/>
      <c r="F10" s="118" t="s">
        <v>36</v>
      </c>
      <c r="G10" s="275"/>
      <c r="H10" s="276"/>
      <c r="I10" s="118"/>
      <c r="J10" s="118" t="s">
        <v>46</v>
      </c>
      <c r="K10" s="275"/>
      <c r="L10" s="276"/>
    </row>
    <row r="11" spans="1:13" ht="12" customHeight="1" x14ac:dyDescent="0.15">
      <c r="A11" s="118"/>
      <c r="B11" s="124"/>
      <c r="C11" s="118"/>
      <c r="D11" s="118"/>
      <c r="E11" s="118"/>
      <c r="F11" s="118"/>
      <c r="G11" s="124"/>
      <c r="H11" s="118"/>
      <c r="I11" s="118"/>
      <c r="J11" s="118"/>
      <c r="K11" s="124"/>
      <c r="L11" s="118"/>
    </row>
    <row r="12" spans="1:13" ht="30" customHeight="1" x14ac:dyDescent="0.15">
      <c r="A12" s="118" t="s">
        <v>27</v>
      </c>
      <c r="B12" s="275"/>
      <c r="C12" s="276"/>
      <c r="D12" s="122"/>
      <c r="E12" s="118"/>
      <c r="F12" s="118" t="s">
        <v>37</v>
      </c>
      <c r="G12" s="275"/>
      <c r="H12" s="276"/>
      <c r="I12" s="118"/>
      <c r="J12" s="118" t="s">
        <v>47</v>
      </c>
      <c r="K12" s="275"/>
      <c r="L12" s="276"/>
    </row>
    <row r="13" spans="1:13" ht="12" customHeight="1" x14ac:dyDescent="0.15">
      <c r="A13" s="118"/>
      <c r="B13" s="124"/>
      <c r="C13" s="118"/>
      <c r="D13" s="118"/>
      <c r="E13" s="118"/>
      <c r="F13" s="118"/>
      <c r="G13" s="124"/>
      <c r="H13" s="118"/>
      <c r="I13" s="118"/>
      <c r="J13" s="118"/>
      <c r="K13" s="124"/>
      <c r="L13" s="118"/>
    </row>
    <row r="14" spans="1:13" ht="30" customHeight="1" x14ac:dyDescent="0.15">
      <c r="A14" s="118" t="s">
        <v>28</v>
      </c>
      <c r="B14" s="275"/>
      <c r="C14" s="276"/>
      <c r="D14" s="122"/>
      <c r="E14" s="118"/>
      <c r="F14" s="118" t="s">
        <v>38</v>
      </c>
      <c r="G14" s="275"/>
      <c r="H14" s="276"/>
      <c r="I14" s="118"/>
      <c r="J14" s="118" t="s">
        <v>48</v>
      </c>
      <c r="K14" s="275"/>
      <c r="L14" s="276"/>
    </row>
    <row r="15" spans="1:13" ht="12" customHeight="1" x14ac:dyDescent="0.15">
      <c r="A15" s="118"/>
      <c r="B15" s="124"/>
      <c r="C15" s="118"/>
      <c r="D15" s="118"/>
      <c r="E15" s="118"/>
      <c r="F15" s="118"/>
      <c r="G15" s="124"/>
      <c r="H15" s="118"/>
      <c r="I15" s="118"/>
      <c r="J15" s="118"/>
      <c r="K15" s="124"/>
      <c r="L15" s="118"/>
    </row>
    <row r="16" spans="1:13" ht="30" customHeight="1" x14ac:dyDescent="0.15">
      <c r="A16" s="118" t="s">
        <v>29</v>
      </c>
      <c r="B16" s="275"/>
      <c r="C16" s="276"/>
      <c r="D16" s="122"/>
      <c r="E16" s="118"/>
      <c r="F16" s="118" t="s">
        <v>39</v>
      </c>
      <c r="G16" s="275"/>
      <c r="H16" s="276"/>
      <c r="I16" s="118"/>
      <c r="J16" s="118" t="s">
        <v>49</v>
      </c>
      <c r="K16" s="275"/>
      <c r="L16" s="276"/>
    </row>
    <row r="17" spans="1:12" ht="12" customHeight="1" x14ac:dyDescent="0.15">
      <c r="A17" s="118"/>
      <c r="B17" s="124"/>
      <c r="C17" s="118"/>
      <c r="D17" s="118"/>
      <c r="E17" s="118"/>
      <c r="F17" s="118"/>
      <c r="G17" s="124"/>
      <c r="H17" s="118"/>
      <c r="I17" s="118"/>
      <c r="J17" s="118"/>
      <c r="K17" s="124"/>
      <c r="L17" s="118"/>
    </row>
    <row r="18" spans="1:12" ht="30" customHeight="1" x14ac:dyDescent="0.15">
      <c r="A18" s="118" t="s">
        <v>30</v>
      </c>
      <c r="B18" s="275"/>
      <c r="C18" s="276"/>
      <c r="D18" s="122"/>
      <c r="E18" s="118"/>
      <c r="F18" s="118" t="s">
        <v>40</v>
      </c>
      <c r="G18" s="275"/>
      <c r="H18" s="276"/>
      <c r="I18" s="118"/>
      <c r="J18" s="118" t="s">
        <v>50</v>
      </c>
      <c r="K18" s="275"/>
      <c r="L18" s="276"/>
    </row>
    <row r="19" spans="1:12" ht="12" customHeight="1" x14ac:dyDescent="0.15">
      <c r="A19" s="118"/>
      <c r="B19" s="124"/>
      <c r="C19" s="118"/>
      <c r="D19" s="118"/>
      <c r="E19" s="118"/>
      <c r="F19" s="118"/>
      <c r="G19" s="124"/>
      <c r="H19" s="118"/>
      <c r="I19" s="118"/>
      <c r="J19" s="118"/>
      <c r="K19" s="124"/>
      <c r="L19" s="118"/>
    </row>
    <row r="20" spans="1:12" ht="30" customHeight="1" x14ac:dyDescent="0.15">
      <c r="A20" s="118" t="s">
        <v>31</v>
      </c>
      <c r="B20" s="275"/>
      <c r="C20" s="276"/>
      <c r="D20" s="122"/>
      <c r="E20" s="118"/>
      <c r="F20" s="118" t="s">
        <v>41</v>
      </c>
      <c r="G20" s="275"/>
      <c r="H20" s="276"/>
      <c r="I20" s="118"/>
      <c r="J20" s="118" t="s">
        <v>51</v>
      </c>
      <c r="K20" s="275"/>
      <c r="L20" s="276"/>
    </row>
    <row r="21" spans="1:12" ht="12" customHeight="1" x14ac:dyDescent="0.15">
      <c r="A21" s="118"/>
      <c r="B21" s="124"/>
      <c r="C21" s="118"/>
      <c r="D21" s="118"/>
      <c r="E21" s="118"/>
      <c r="F21" s="118"/>
      <c r="G21" s="124"/>
      <c r="H21" s="118"/>
      <c r="I21" s="118"/>
      <c r="J21" s="118"/>
      <c r="K21" s="124"/>
      <c r="L21" s="118"/>
    </row>
    <row r="22" spans="1:12" ht="30" customHeight="1" x14ac:dyDescent="0.15">
      <c r="A22" s="118" t="s">
        <v>32</v>
      </c>
      <c r="B22" s="275"/>
      <c r="C22" s="276"/>
      <c r="D22" s="122"/>
      <c r="E22" s="118"/>
      <c r="F22" s="118" t="s">
        <v>42</v>
      </c>
      <c r="G22" s="275"/>
      <c r="H22" s="276"/>
      <c r="I22" s="118"/>
      <c r="J22" s="118" t="s">
        <v>52</v>
      </c>
      <c r="K22" s="275"/>
      <c r="L22" s="276"/>
    </row>
    <row r="23" spans="1:12" ht="12" customHeight="1" x14ac:dyDescent="0.15">
      <c r="A23" s="118"/>
      <c r="B23" s="124"/>
      <c r="C23" s="118"/>
      <c r="D23" s="118"/>
      <c r="E23" s="118"/>
      <c r="F23" s="118"/>
      <c r="G23" s="124"/>
      <c r="H23" s="118"/>
      <c r="I23" s="118"/>
      <c r="J23" s="118"/>
      <c r="K23" s="124"/>
      <c r="L23" s="118"/>
    </row>
    <row r="24" spans="1:12" ht="30" customHeight="1" x14ac:dyDescent="0.15">
      <c r="A24" s="118" t="s">
        <v>33</v>
      </c>
      <c r="B24" s="275"/>
      <c r="C24" s="276"/>
      <c r="D24" s="122"/>
      <c r="E24" s="118"/>
      <c r="F24" s="118" t="s">
        <v>43</v>
      </c>
      <c r="G24" s="275"/>
      <c r="H24" s="276"/>
      <c r="I24" s="118"/>
      <c r="J24" s="118" t="s">
        <v>53</v>
      </c>
      <c r="K24" s="275"/>
      <c r="L24" s="276"/>
    </row>
    <row r="27" spans="1:12" ht="14" thickBot="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30" spans="1:12" x14ac:dyDescent="0.15">
      <c r="B30" s="292" t="s">
        <v>55</v>
      </c>
      <c r="C30" s="292"/>
      <c r="D30" s="117"/>
      <c r="E30" s="292" t="s">
        <v>57</v>
      </c>
      <c r="F30" s="292"/>
      <c r="G30" s="292"/>
      <c r="H30" s="123"/>
    </row>
    <row r="32" spans="1:12" x14ac:dyDescent="0.15">
      <c r="B32" s="282" t="s">
        <v>56</v>
      </c>
      <c r="C32" s="283"/>
      <c r="D32" s="122"/>
      <c r="E32" s="286" t="s">
        <v>120</v>
      </c>
      <c r="F32" s="287"/>
      <c r="G32" s="288"/>
      <c r="H32" s="118"/>
      <c r="I32" s="118"/>
    </row>
    <row r="33" spans="1:13" x14ac:dyDescent="0.15">
      <c r="B33" s="284"/>
      <c r="C33" s="285"/>
      <c r="D33" s="122"/>
      <c r="E33" s="289"/>
      <c r="F33" s="290"/>
      <c r="G33" s="291"/>
      <c r="H33" s="118"/>
      <c r="I33" s="118"/>
    </row>
    <row r="35" spans="1:13" x14ac:dyDescent="0.15">
      <c r="B35" s="282" t="s">
        <v>58</v>
      </c>
      <c r="C35" s="283"/>
      <c r="D35" s="122"/>
      <c r="E35" s="286" t="s">
        <v>121</v>
      </c>
      <c r="F35" s="287"/>
      <c r="G35" s="288"/>
    </row>
    <row r="36" spans="1:13" x14ac:dyDescent="0.15">
      <c r="B36" s="284"/>
      <c r="C36" s="285"/>
      <c r="D36" s="122"/>
      <c r="E36" s="289"/>
      <c r="F36" s="290"/>
      <c r="G36" s="291"/>
    </row>
    <row r="38" spans="1:13" x14ac:dyDescent="0.15">
      <c r="B38" s="282" t="s">
        <v>59</v>
      </c>
      <c r="C38" s="283"/>
      <c r="D38" s="122"/>
      <c r="E38" s="286" t="s">
        <v>122</v>
      </c>
      <c r="F38" s="287"/>
      <c r="G38" s="288"/>
    </row>
    <row r="39" spans="1:13" x14ac:dyDescent="0.15">
      <c r="B39" s="284"/>
      <c r="C39" s="285"/>
      <c r="D39" s="122"/>
      <c r="E39" s="289"/>
      <c r="F39" s="290"/>
      <c r="G39" s="291"/>
    </row>
    <row r="41" spans="1:13" ht="14" thickBot="1" x14ac:dyDescent="0.2"/>
    <row r="42" spans="1:13" ht="24" thickBot="1" x14ac:dyDescent="0.3">
      <c r="A42" s="279" t="str">
        <f>A1</f>
        <v>&lt; Project Name &gt;  - AHP Scoring Sheet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1"/>
    </row>
    <row r="44" spans="1:13" ht="30" customHeight="1" x14ac:dyDescent="0.15">
      <c r="A44" s="277" t="str">
        <f>A3</f>
        <v>Name: ___________________________</v>
      </c>
      <c r="B44" s="277"/>
      <c r="C44" s="277"/>
      <c r="D44" s="277"/>
      <c r="E44" s="277"/>
      <c r="F44" s="120"/>
      <c r="I44" s="278" t="str">
        <f>I3</f>
        <v>Date: ___________________________</v>
      </c>
      <c r="J44" s="278"/>
      <c r="K44" s="278"/>
      <c r="L44" s="278"/>
      <c r="M44" s="120"/>
    </row>
    <row r="45" spans="1:13" ht="13.5" customHeight="1" x14ac:dyDescent="0.15">
      <c r="G45" s="119"/>
    </row>
    <row r="46" spans="1:13" x14ac:dyDescent="0.15">
      <c r="G46" s="119"/>
    </row>
    <row r="47" spans="1:13" ht="30" customHeight="1" x14ac:dyDescent="0.15">
      <c r="A47" s="118" t="s">
        <v>60</v>
      </c>
      <c r="B47" s="275"/>
      <c r="C47" s="276"/>
      <c r="D47" s="122"/>
      <c r="E47" s="118"/>
      <c r="F47" s="118" t="s">
        <v>70</v>
      </c>
      <c r="G47" s="275"/>
      <c r="H47" s="276"/>
      <c r="I47" s="118"/>
      <c r="J47" s="118" t="s">
        <v>80</v>
      </c>
      <c r="K47" s="275"/>
      <c r="L47" s="276"/>
    </row>
    <row r="48" spans="1:13" ht="12" customHeight="1" x14ac:dyDescent="0.15">
      <c r="A48" s="118"/>
      <c r="B48" s="124"/>
      <c r="C48" s="118"/>
      <c r="D48" s="118"/>
      <c r="E48" s="118"/>
      <c r="F48" s="118"/>
      <c r="G48" s="124"/>
      <c r="H48" s="118"/>
      <c r="I48" s="118"/>
      <c r="J48" s="118"/>
      <c r="K48" s="124"/>
      <c r="L48" s="118"/>
    </row>
    <row r="49" spans="1:12" ht="30" customHeight="1" x14ac:dyDescent="0.15">
      <c r="A49" s="118" t="s">
        <v>61</v>
      </c>
      <c r="B49" s="275"/>
      <c r="C49" s="276"/>
      <c r="D49" s="122"/>
      <c r="E49" s="118"/>
      <c r="F49" s="118" t="s">
        <v>71</v>
      </c>
      <c r="G49" s="275"/>
      <c r="H49" s="276"/>
      <c r="I49" s="118"/>
      <c r="J49" s="118" t="s">
        <v>81</v>
      </c>
      <c r="K49" s="275"/>
      <c r="L49" s="276"/>
    </row>
    <row r="50" spans="1:12" ht="12" customHeight="1" x14ac:dyDescent="0.15">
      <c r="A50" s="118"/>
      <c r="B50" s="124"/>
      <c r="C50" s="118"/>
      <c r="D50" s="118"/>
      <c r="E50" s="118"/>
      <c r="F50" s="118"/>
      <c r="G50" s="124"/>
      <c r="H50" s="118"/>
      <c r="I50" s="118"/>
      <c r="J50" s="118"/>
      <c r="K50" s="124"/>
      <c r="L50" s="118"/>
    </row>
    <row r="51" spans="1:12" ht="30" customHeight="1" x14ac:dyDescent="0.15">
      <c r="A51" s="118" t="s">
        <v>62</v>
      </c>
      <c r="B51" s="275"/>
      <c r="C51" s="276"/>
      <c r="D51" s="122"/>
      <c r="E51" s="118"/>
      <c r="F51" s="118" t="s">
        <v>72</v>
      </c>
      <c r="G51" s="275"/>
      <c r="H51" s="276"/>
      <c r="I51" s="118"/>
      <c r="J51" s="118" t="s">
        <v>82</v>
      </c>
      <c r="K51" s="275"/>
      <c r="L51" s="276"/>
    </row>
    <row r="52" spans="1:12" ht="12" customHeight="1" x14ac:dyDescent="0.15">
      <c r="A52" s="118"/>
      <c r="B52" s="124"/>
      <c r="C52" s="118"/>
      <c r="D52" s="118"/>
      <c r="E52" s="118"/>
      <c r="F52" s="118"/>
      <c r="G52" s="124"/>
      <c r="H52" s="118"/>
      <c r="I52" s="118"/>
      <c r="J52" s="118"/>
      <c r="K52" s="124"/>
      <c r="L52" s="118"/>
    </row>
    <row r="53" spans="1:12" ht="30" customHeight="1" x14ac:dyDescent="0.15">
      <c r="A53" s="118" t="s">
        <v>63</v>
      </c>
      <c r="B53" s="275"/>
      <c r="C53" s="276"/>
      <c r="D53" s="122"/>
      <c r="E53" s="118"/>
      <c r="F53" s="118" t="s">
        <v>73</v>
      </c>
      <c r="G53" s="275"/>
      <c r="H53" s="276"/>
      <c r="I53" s="118"/>
      <c r="J53" s="118" t="s">
        <v>83</v>
      </c>
      <c r="K53" s="275"/>
      <c r="L53" s="276"/>
    </row>
    <row r="54" spans="1:12" ht="12" customHeight="1" x14ac:dyDescent="0.15">
      <c r="A54" s="118"/>
      <c r="B54" s="124"/>
      <c r="C54" s="118"/>
      <c r="D54" s="118"/>
      <c r="E54" s="118"/>
      <c r="F54" s="118"/>
      <c r="G54" s="124"/>
      <c r="H54" s="118"/>
      <c r="I54" s="118"/>
      <c r="J54" s="118"/>
      <c r="K54" s="124"/>
      <c r="L54" s="118"/>
    </row>
    <row r="55" spans="1:12" ht="30" customHeight="1" x14ac:dyDescent="0.15">
      <c r="A55" s="118" t="s">
        <v>64</v>
      </c>
      <c r="B55" s="275"/>
      <c r="C55" s="276"/>
      <c r="D55" s="122"/>
      <c r="E55" s="118"/>
      <c r="F55" s="118" t="s">
        <v>74</v>
      </c>
      <c r="G55" s="275"/>
      <c r="H55" s="276"/>
      <c r="I55" s="118"/>
      <c r="J55" s="118" t="s">
        <v>84</v>
      </c>
      <c r="K55" s="275"/>
      <c r="L55" s="276"/>
    </row>
    <row r="56" spans="1:12" ht="12" customHeight="1" x14ac:dyDescent="0.15">
      <c r="A56" s="118"/>
      <c r="B56" s="124"/>
      <c r="C56" s="118"/>
      <c r="D56" s="118"/>
      <c r="E56" s="118"/>
      <c r="F56" s="118"/>
      <c r="G56" s="124"/>
      <c r="H56" s="118"/>
      <c r="I56" s="118"/>
      <c r="J56" s="118"/>
      <c r="K56" s="124"/>
      <c r="L56" s="118"/>
    </row>
    <row r="57" spans="1:12" ht="30" customHeight="1" x14ac:dyDescent="0.15">
      <c r="A57" s="118" t="s">
        <v>65</v>
      </c>
      <c r="B57" s="275"/>
      <c r="C57" s="276"/>
      <c r="D57" s="122"/>
      <c r="E57" s="118"/>
      <c r="F57" s="118" t="s">
        <v>75</v>
      </c>
      <c r="G57" s="275"/>
      <c r="H57" s="276"/>
      <c r="I57" s="118"/>
      <c r="J57" s="118" t="s">
        <v>85</v>
      </c>
      <c r="K57" s="275"/>
      <c r="L57" s="276"/>
    </row>
    <row r="58" spans="1:12" ht="12" customHeight="1" x14ac:dyDescent="0.15">
      <c r="A58" s="118"/>
      <c r="B58" s="124"/>
      <c r="C58" s="118"/>
      <c r="D58" s="118"/>
      <c r="E58" s="118"/>
      <c r="F58" s="118"/>
      <c r="G58" s="124"/>
      <c r="H58" s="118"/>
      <c r="I58" s="118"/>
      <c r="J58" s="118"/>
      <c r="K58" s="124"/>
      <c r="L58" s="118"/>
    </row>
    <row r="59" spans="1:12" ht="30" customHeight="1" x14ac:dyDescent="0.15">
      <c r="A59" s="118" t="s">
        <v>66</v>
      </c>
      <c r="B59" s="275"/>
      <c r="C59" s="276"/>
      <c r="D59" s="122"/>
      <c r="E59" s="118"/>
      <c r="F59" s="118" t="s">
        <v>76</v>
      </c>
      <c r="G59" s="275"/>
      <c r="H59" s="276"/>
      <c r="I59" s="118"/>
      <c r="J59" s="118" t="s">
        <v>86</v>
      </c>
      <c r="K59" s="275"/>
      <c r="L59" s="276"/>
    </row>
    <row r="60" spans="1:12" ht="12" customHeight="1" x14ac:dyDescent="0.15">
      <c r="A60" s="118"/>
      <c r="B60" s="124"/>
      <c r="C60" s="118"/>
      <c r="D60" s="118"/>
      <c r="E60" s="118"/>
      <c r="F60" s="118"/>
      <c r="G60" s="124"/>
      <c r="H60" s="118"/>
      <c r="I60" s="118"/>
      <c r="J60" s="118"/>
      <c r="K60" s="124"/>
      <c r="L60" s="118"/>
    </row>
    <row r="61" spans="1:12" ht="30" customHeight="1" x14ac:dyDescent="0.15">
      <c r="A61" s="118" t="s">
        <v>67</v>
      </c>
      <c r="B61" s="275"/>
      <c r="C61" s="276"/>
      <c r="D61" s="122"/>
      <c r="E61" s="118"/>
      <c r="F61" s="118" t="s">
        <v>77</v>
      </c>
      <c r="G61" s="275"/>
      <c r="H61" s="276"/>
      <c r="I61" s="118"/>
      <c r="J61" s="118" t="s">
        <v>87</v>
      </c>
      <c r="K61" s="275"/>
      <c r="L61" s="276"/>
    </row>
    <row r="62" spans="1:12" ht="12" customHeight="1" x14ac:dyDescent="0.15">
      <c r="A62" s="118"/>
      <c r="B62" s="124"/>
      <c r="C62" s="118"/>
      <c r="D62" s="118"/>
      <c r="E62" s="118"/>
      <c r="F62" s="118"/>
      <c r="G62" s="124"/>
      <c r="H62" s="118"/>
      <c r="I62" s="118"/>
      <c r="J62" s="118"/>
      <c r="K62" s="124"/>
      <c r="L62" s="118"/>
    </row>
    <row r="63" spans="1:12" ht="30" customHeight="1" x14ac:dyDescent="0.15">
      <c r="A63" s="118" t="s">
        <v>68</v>
      </c>
      <c r="B63" s="275"/>
      <c r="C63" s="276"/>
      <c r="D63" s="122"/>
      <c r="E63" s="118"/>
      <c r="F63" s="118" t="s">
        <v>78</v>
      </c>
      <c r="G63" s="275"/>
      <c r="H63" s="276"/>
      <c r="I63" s="118"/>
      <c r="J63" s="118" t="s">
        <v>88</v>
      </c>
      <c r="K63" s="275"/>
      <c r="L63" s="276"/>
    </row>
    <row r="64" spans="1:12" ht="12" customHeight="1" x14ac:dyDescent="0.15">
      <c r="A64" s="118"/>
      <c r="B64" s="124"/>
      <c r="C64" s="118"/>
      <c r="D64" s="118"/>
      <c r="E64" s="118"/>
      <c r="F64" s="118"/>
      <c r="G64" s="124"/>
      <c r="H64" s="118"/>
      <c r="I64" s="118"/>
      <c r="J64" s="118"/>
      <c r="K64" s="124"/>
      <c r="L64" s="118"/>
    </row>
    <row r="65" spans="1:12" ht="30" customHeight="1" x14ac:dyDescent="0.15">
      <c r="A65" s="118" t="s">
        <v>69</v>
      </c>
      <c r="B65" s="275"/>
      <c r="C65" s="276"/>
      <c r="D65" s="122"/>
      <c r="E65" s="118"/>
      <c r="F65" s="118" t="s">
        <v>79</v>
      </c>
      <c r="G65" s="275"/>
      <c r="H65" s="276"/>
      <c r="I65" s="118"/>
      <c r="J65" s="118" t="s">
        <v>89</v>
      </c>
      <c r="K65" s="275"/>
      <c r="L65" s="276"/>
    </row>
    <row r="68" spans="1:12" ht="14" thickBot="1" x14ac:dyDescent="0.2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</row>
    <row r="71" spans="1:12" x14ac:dyDescent="0.15">
      <c r="B71" s="292" t="s">
        <v>55</v>
      </c>
      <c r="C71" s="292"/>
      <c r="D71" s="117"/>
      <c r="E71" s="292" t="s">
        <v>57</v>
      </c>
      <c r="F71" s="292"/>
      <c r="G71" s="292"/>
      <c r="H71" s="123"/>
    </row>
    <row r="73" spans="1:12" ht="12.75" customHeight="1" x14ac:dyDescent="0.15">
      <c r="B73" s="282" t="s">
        <v>56</v>
      </c>
      <c r="C73" s="283"/>
      <c r="D73" s="122"/>
      <c r="E73" s="286" t="s">
        <v>120</v>
      </c>
      <c r="F73" s="287"/>
      <c r="G73" s="288"/>
      <c r="H73" s="118"/>
      <c r="I73" s="118"/>
    </row>
    <row r="74" spans="1:12" x14ac:dyDescent="0.15">
      <c r="B74" s="284"/>
      <c r="C74" s="285"/>
      <c r="D74" s="122"/>
      <c r="E74" s="289"/>
      <c r="F74" s="290"/>
      <c r="G74" s="291"/>
      <c r="H74" s="118"/>
      <c r="I74" s="118"/>
    </row>
    <row r="76" spans="1:12" ht="12.75" customHeight="1" x14ac:dyDescent="0.15">
      <c r="B76" s="282" t="s">
        <v>58</v>
      </c>
      <c r="C76" s="283"/>
      <c r="D76" s="122"/>
      <c r="E76" s="286" t="s">
        <v>121</v>
      </c>
      <c r="F76" s="287"/>
      <c r="G76" s="288"/>
    </row>
    <row r="77" spans="1:12" x14ac:dyDescent="0.15">
      <c r="B77" s="284"/>
      <c r="C77" s="285"/>
      <c r="D77" s="122"/>
      <c r="E77" s="289"/>
      <c r="F77" s="290"/>
      <c r="G77" s="291"/>
    </row>
    <row r="79" spans="1:12" ht="12.75" customHeight="1" x14ac:dyDescent="0.15">
      <c r="B79" s="282" t="s">
        <v>59</v>
      </c>
      <c r="C79" s="283"/>
      <c r="D79" s="122"/>
      <c r="E79" s="286" t="s">
        <v>122</v>
      </c>
      <c r="F79" s="287"/>
      <c r="G79" s="288"/>
    </row>
    <row r="80" spans="1:12" x14ac:dyDescent="0.15">
      <c r="B80" s="284"/>
      <c r="C80" s="285"/>
      <c r="D80" s="122"/>
      <c r="E80" s="289"/>
      <c r="F80" s="290"/>
      <c r="G80" s="291"/>
    </row>
    <row r="82" spans="1:13" ht="14" thickBot="1" x14ac:dyDescent="0.2"/>
    <row r="83" spans="1:13" ht="24" thickBot="1" x14ac:dyDescent="0.3">
      <c r="A83" s="279" t="str">
        <f>A1</f>
        <v>&lt; Project Name &gt;  - AHP Scoring Sheet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1"/>
    </row>
    <row r="85" spans="1:13" ht="30" customHeight="1" x14ac:dyDescent="0.15">
      <c r="A85" s="277" t="str">
        <f>A3</f>
        <v>Name: ___________________________</v>
      </c>
      <c r="B85" s="277"/>
      <c r="C85" s="277"/>
      <c r="D85" s="277"/>
      <c r="E85" s="277"/>
      <c r="F85" s="120"/>
      <c r="I85" s="278" t="str">
        <f>I3</f>
        <v>Date: ___________________________</v>
      </c>
      <c r="J85" s="278"/>
      <c r="K85" s="278"/>
      <c r="L85" s="278"/>
      <c r="M85" s="120"/>
    </row>
    <row r="86" spans="1:13" ht="13.5" customHeight="1" x14ac:dyDescent="0.15">
      <c r="G86" s="119"/>
    </row>
    <row r="87" spans="1:13" x14ac:dyDescent="0.15">
      <c r="G87" s="119"/>
    </row>
    <row r="88" spans="1:13" ht="30" customHeight="1" x14ac:dyDescent="0.15">
      <c r="A88" s="118" t="s">
        <v>90</v>
      </c>
      <c r="B88" s="275"/>
      <c r="C88" s="276"/>
      <c r="D88" s="122"/>
      <c r="E88" s="118"/>
      <c r="F88" s="118" t="s">
        <v>100</v>
      </c>
      <c r="G88" s="275"/>
      <c r="H88" s="276"/>
      <c r="I88" s="118"/>
      <c r="J88" s="118" t="s">
        <v>110</v>
      </c>
      <c r="K88" s="275"/>
      <c r="L88" s="276"/>
    </row>
    <row r="89" spans="1:13" ht="12" customHeight="1" x14ac:dyDescent="0.15">
      <c r="A89" s="118"/>
      <c r="B89" s="124"/>
      <c r="C89" s="118"/>
      <c r="D89" s="118"/>
      <c r="E89" s="118"/>
      <c r="F89" s="118"/>
      <c r="G89" s="124"/>
      <c r="H89" s="118"/>
      <c r="I89" s="118"/>
      <c r="J89" s="118"/>
      <c r="K89" s="124"/>
      <c r="L89" s="118"/>
    </row>
    <row r="90" spans="1:13" ht="30" customHeight="1" x14ac:dyDescent="0.15">
      <c r="A90" s="118" t="s">
        <v>91</v>
      </c>
      <c r="B90" s="275"/>
      <c r="C90" s="276"/>
      <c r="D90" s="122"/>
      <c r="E90" s="118"/>
      <c r="F90" s="118" t="s">
        <v>101</v>
      </c>
      <c r="G90" s="275"/>
      <c r="H90" s="276"/>
      <c r="I90" s="118"/>
      <c r="J90" s="118" t="s">
        <v>111</v>
      </c>
      <c r="K90" s="275"/>
      <c r="L90" s="276"/>
    </row>
    <row r="91" spans="1:13" ht="12" customHeight="1" x14ac:dyDescent="0.15">
      <c r="A91" s="118"/>
      <c r="B91" s="124"/>
      <c r="C91" s="118"/>
      <c r="D91" s="118"/>
      <c r="E91" s="118"/>
      <c r="F91" s="118"/>
      <c r="G91" s="124"/>
      <c r="H91" s="118"/>
      <c r="I91" s="118"/>
      <c r="J91" s="118"/>
      <c r="K91" s="124"/>
      <c r="L91" s="118"/>
    </row>
    <row r="92" spans="1:13" ht="30" customHeight="1" x14ac:dyDescent="0.15">
      <c r="A92" s="118" t="s">
        <v>92</v>
      </c>
      <c r="B92" s="275"/>
      <c r="C92" s="276"/>
      <c r="D92" s="122"/>
      <c r="E92" s="118"/>
      <c r="F92" s="118" t="s">
        <v>102</v>
      </c>
      <c r="G92" s="275"/>
      <c r="H92" s="276"/>
      <c r="I92" s="118"/>
      <c r="J92" s="118" t="s">
        <v>112</v>
      </c>
      <c r="K92" s="275"/>
      <c r="L92" s="276"/>
    </row>
    <row r="93" spans="1:13" ht="12" customHeight="1" x14ac:dyDescent="0.15">
      <c r="A93" s="118"/>
      <c r="B93" s="124"/>
      <c r="C93" s="118"/>
      <c r="D93" s="118"/>
      <c r="E93" s="118"/>
      <c r="F93" s="118"/>
      <c r="G93" s="124"/>
      <c r="H93" s="118"/>
      <c r="I93" s="118"/>
      <c r="J93" s="118"/>
      <c r="K93" s="124"/>
      <c r="L93" s="118"/>
    </row>
    <row r="94" spans="1:13" ht="30" customHeight="1" x14ac:dyDescent="0.15">
      <c r="A94" s="118" t="s">
        <v>93</v>
      </c>
      <c r="B94" s="275"/>
      <c r="C94" s="276"/>
      <c r="D94" s="122"/>
      <c r="E94" s="118"/>
      <c r="F94" s="118" t="s">
        <v>103</v>
      </c>
      <c r="G94" s="275"/>
      <c r="H94" s="276"/>
      <c r="I94" s="118"/>
      <c r="J94" s="118" t="s">
        <v>113</v>
      </c>
      <c r="K94" s="275"/>
      <c r="L94" s="276"/>
    </row>
    <row r="95" spans="1:13" ht="12" customHeight="1" x14ac:dyDescent="0.15">
      <c r="A95" s="118"/>
      <c r="B95" s="124"/>
      <c r="C95" s="118"/>
      <c r="D95" s="118"/>
      <c r="E95" s="118"/>
      <c r="F95" s="118"/>
      <c r="G95" s="124"/>
      <c r="H95" s="118"/>
      <c r="I95" s="118"/>
      <c r="J95" s="118"/>
      <c r="K95" s="124"/>
      <c r="L95" s="118"/>
    </row>
    <row r="96" spans="1:13" ht="30" customHeight="1" x14ac:dyDescent="0.15">
      <c r="A96" s="118" t="s">
        <v>94</v>
      </c>
      <c r="B96" s="275"/>
      <c r="C96" s="276"/>
      <c r="D96" s="122"/>
      <c r="E96" s="118"/>
      <c r="F96" s="118" t="s">
        <v>104</v>
      </c>
      <c r="G96" s="275"/>
      <c r="H96" s="276"/>
      <c r="I96" s="118"/>
      <c r="J96" s="118" t="s">
        <v>114</v>
      </c>
      <c r="K96" s="275"/>
      <c r="L96" s="276"/>
    </row>
    <row r="97" spans="1:12" ht="12" customHeight="1" x14ac:dyDescent="0.15">
      <c r="A97" s="118"/>
      <c r="B97" s="124"/>
      <c r="C97" s="118"/>
      <c r="D97" s="118"/>
      <c r="E97" s="118"/>
      <c r="F97" s="118"/>
      <c r="G97" s="124"/>
      <c r="H97" s="118"/>
      <c r="I97" s="118"/>
      <c r="J97" s="118"/>
      <c r="K97" s="124"/>
      <c r="L97" s="118"/>
    </row>
    <row r="98" spans="1:12" ht="30" customHeight="1" x14ac:dyDescent="0.15">
      <c r="A98" s="118" t="s">
        <v>95</v>
      </c>
      <c r="B98" s="275"/>
      <c r="C98" s="276"/>
      <c r="D98" s="122"/>
      <c r="E98" s="118"/>
      <c r="F98" s="118" t="s">
        <v>105</v>
      </c>
      <c r="G98" s="275"/>
      <c r="H98" s="276"/>
      <c r="I98" s="118"/>
      <c r="J98" s="118" t="s">
        <v>115</v>
      </c>
      <c r="K98" s="275"/>
      <c r="L98" s="276"/>
    </row>
    <row r="99" spans="1:12" ht="12" customHeight="1" x14ac:dyDescent="0.15">
      <c r="A99" s="118"/>
      <c r="B99" s="124"/>
      <c r="C99" s="118"/>
      <c r="D99" s="118"/>
      <c r="E99" s="118"/>
      <c r="F99" s="118"/>
      <c r="G99" s="124"/>
      <c r="H99" s="118"/>
      <c r="I99" s="118"/>
      <c r="J99" s="118"/>
      <c r="K99" s="124"/>
      <c r="L99" s="118"/>
    </row>
    <row r="100" spans="1:12" ht="30" customHeight="1" x14ac:dyDescent="0.15">
      <c r="A100" s="118" t="s">
        <v>96</v>
      </c>
      <c r="B100" s="275"/>
      <c r="C100" s="276"/>
      <c r="D100" s="122"/>
      <c r="E100" s="118"/>
      <c r="F100" s="118" t="s">
        <v>106</v>
      </c>
      <c r="G100" s="275"/>
      <c r="H100" s="276"/>
      <c r="I100" s="118"/>
      <c r="J100" s="118" t="s">
        <v>116</v>
      </c>
      <c r="K100" s="275"/>
      <c r="L100" s="276"/>
    </row>
    <row r="101" spans="1:12" ht="12" customHeight="1" x14ac:dyDescent="0.15">
      <c r="A101" s="118"/>
      <c r="B101" s="124"/>
      <c r="C101" s="118"/>
      <c r="D101" s="118"/>
      <c r="E101" s="118"/>
      <c r="F101" s="118"/>
      <c r="G101" s="124"/>
      <c r="H101" s="118"/>
      <c r="I101" s="118"/>
      <c r="J101" s="118"/>
      <c r="K101" s="124"/>
      <c r="L101" s="118"/>
    </row>
    <row r="102" spans="1:12" ht="30" customHeight="1" x14ac:dyDescent="0.15">
      <c r="A102" s="118" t="s">
        <v>97</v>
      </c>
      <c r="B102" s="275"/>
      <c r="C102" s="276"/>
      <c r="D102" s="122"/>
      <c r="E102" s="118"/>
      <c r="F102" s="118" t="s">
        <v>107</v>
      </c>
      <c r="G102" s="275"/>
      <c r="H102" s="276"/>
      <c r="I102" s="118"/>
      <c r="J102" s="118" t="s">
        <v>117</v>
      </c>
      <c r="K102" s="275"/>
      <c r="L102" s="276"/>
    </row>
    <row r="103" spans="1:12" ht="12" customHeight="1" x14ac:dyDescent="0.15">
      <c r="A103" s="118"/>
      <c r="B103" s="124"/>
      <c r="C103" s="118"/>
      <c r="D103" s="118"/>
      <c r="E103" s="118"/>
      <c r="F103" s="118"/>
      <c r="G103" s="124"/>
      <c r="H103" s="118"/>
      <c r="I103" s="118"/>
      <c r="J103" s="118"/>
      <c r="K103" s="124"/>
      <c r="L103" s="118"/>
    </row>
    <row r="104" spans="1:12" ht="30" customHeight="1" x14ac:dyDescent="0.15">
      <c r="A104" s="118" t="s">
        <v>98</v>
      </c>
      <c r="B104" s="275"/>
      <c r="C104" s="276"/>
      <c r="D104" s="122"/>
      <c r="E104" s="118"/>
      <c r="F104" s="118" t="s">
        <v>108</v>
      </c>
      <c r="G104" s="275"/>
      <c r="H104" s="276"/>
      <c r="I104" s="118"/>
      <c r="J104" s="118" t="s">
        <v>118</v>
      </c>
      <c r="K104" s="275"/>
      <c r="L104" s="276"/>
    </row>
    <row r="105" spans="1:12" ht="12" customHeight="1" x14ac:dyDescent="0.15">
      <c r="A105" s="118"/>
      <c r="B105" s="124"/>
      <c r="C105" s="118"/>
      <c r="D105" s="118"/>
      <c r="E105" s="118"/>
      <c r="F105" s="118"/>
      <c r="G105" s="124"/>
      <c r="H105" s="118"/>
      <c r="I105" s="118"/>
      <c r="J105" s="118"/>
      <c r="K105" s="124"/>
      <c r="L105" s="118"/>
    </row>
    <row r="106" spans="1:12" ht="30" customHeight="1" x14ac:dyDescent="0.15">
      <c r="A106" s="118" t="s">
        <v>99</v>
      </c>
      <c r="B106" s="275"/>
      <c r="C106" s="276"/>
      <c r="D106" s="122"/>
      <c r="E106" s="118"/>
      <c r="F106" s="118" t="s">
        <v>109</v>
      </c>
      <c r="G106" s="275"/>
      <c r="H106" s="276"/>
      <c r="I106" s="118"/>
      <c r="J106" s="118" t="s">
        <v>119</v>
      </c>
      <c r="K106" s="275"/>
      <c r="L106" s="276"/>
    </row>
    <row r="109" spans="1:12" ht="14" thickBot="1" x14ac:dyDescent="0.2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</row>
    <row r="112" spans="1:12" x14ac:dyDescent="0.15">
      <c r="B112" s="292" t="s">
        <v>55</v>
      </c>
      <c r="C112" s="292"/>
      <c r="D112" s="117"/>
      <c r="E112" s="292" t="s">
        <v>57</v>
      </c>
      <c r="F112" s="292"/>
      <c r="G112" s="292"/>
      <c r="H112" s="123"/>
    </row>
    <row r="114" spans="1:13" ht="12.75" customHeight="1" x14ac:dyDescent="0.15">
      <c r="B114" s="282" t="s">
        <v>56</v>
      </c>
      <c r="C114" s="283"/>
      <c r="D114" s="122"/>
      <c r="E114" s="286" t="s">
        <v>120</v>
      </c>
      <c r="F114" s="287"/>
      <c r="G114" s="288"/>
      <c r="H114" s="118"/>
      <c r="I114" s="118"/>
    </row>
    <row r="115" spans="1:13" x14ac:dyDescent="0.15">
      <c r="B115" s="284"/>
      <c r="C115" s="285"/>
      <c r="D115" s="122"/>
      <c r="E115" s="289"/>
      <c r="F115" s="290"/>
      <c r="G115" s="291"/>
      <c r="H115" s="118"/>
      <c r="I115" s="118"/>
    </row>
    <row r="117" spans="1:13" ht="12.75" customHeight="1" x14ac:dyDescent="0.15">
      <c r="B117" s="282" t="s">
        <v>58</v>
      </c>
      <c r="C117" s="283"/>
      <c r="D117" s="122"/>
      <c r="E117" s="286" t="s">
        <v>121</v>
      </c>
      <c r="F117" s="287"/>
      <c r="G117" s="288"/>
    </row>
    <row r="118" spans="1:13" x14ac:dyDescent="0.15">
      <c r="B118" s="284"/>
      <c r="C118" s="285"/>
      <c r="D118" s="122"/>
      <c r="E118" s="289"/>
      <c r="F118" s="290"/>
      <c r="G118" s="291"/>
    </row>
    <row r="120" spans="1:13" ht="12.75" customHeight="1" x14ac:dyDescent="0.15">
      <c r="B120" s="282" t="s">
        <v>59</v>
      </c>
      <c r="C120" s="283"/>
      <c r="D120" s="122"/>
      <c r="E120" s="286" t="s">
        <v>122</v>
      </c>
      <c r="F120" s="287"/>
      <c r="G120" s="288"/>
    </row>
    <row r="121" spans="1:13" x14ac:dyDescent="0.15">
      <c r="B121" s="284"/>
      <c r="C121" s="285"/>
      <c r="D121" s="122"/>
      <c r="E121" s="289"/>
      <c r="F121" s="290"/>
      <c r="G121" s="291"/>
    </row>
    <row r="123" spans="1:13" ht="14" thickBot="1" x14ac:dyDescent="0.2"/>
    <row r="124" spans="1:13" ht="24" thickBot="1" x14ac:dyDescent="0.3">
      <c r="A124" s="279" t="str">
        <f>A1</f>
        <v>&lt; Project Name &gt;  - AHP Scoring Sheet</v>
      </c>
      <c r="B124" s="280"/>
      <c r="C124" s="280"/>
      <c r="D124" s="280"/>
      <c r="E124" s="280"/>
      <c r="F124" s="280"/>
      <c r="G124" s="280"/>
      <c r="H124" s="280"/>
      <c r="I124" s="280"/>
      <c r="J124" s="280"/>
      <c r="K124" s="280"/>
      <c r="L124" s="281"/>
    </row>
    <row r="126" spans="1:13" ht="30" customHeight="1" x14ac:dyDescent="0.15">
      <c r="A126" s="277" t="str">
        <f>A3</f>
        <v>Name: ___________________________</v>
      </c>
      <c r="B126" s="277"/>
      <c r="C126" s="277"/>
      <c r="D126" s="277"/>
      <c r="E126" s="277"/>
      <c r="F126" s="120"/>
      <c r="I126" s="278" t="str">
        <f>I3</f>
        <v>Date: ___________________________</v>
      </c>
      <c r="J126" s="278"/>
      <c r="K126" s="278"/>
      <c r="L126" s="278"/>
      <c r="M126" s="120"/>
    </row>
    <row r="127" spans="1:13" ht="13.5" customHeight="1" x14ac:dyDescent="0.15">
      <c r="G127" s="119"/>
    </row>
    <row r="128" spans="1:13" x14ac:dyDescent="0.15">
      <c r="G128" s="119"/>
    </row>
    <row r="129" spans="1:12" ht="30" customHeight="1" x14ac:dyDescent="0.15">
      <c r="A129" s="118" t="s">
        <v>123</v>
      </c>
      <c r="B129" s="275"/>
      <c r="C129" s="276"/>
      <c r="D129" s="122"/>
      <c r="E129" s="118"/>
      <c r="F129" s="118" t="s">
        <v>133</v>
      </c>
      <c r="G129" s="275"/>
      <c r="H129" s="276"/>
      <c r="I129" s="118"/>
      <c r="J129" s="118" t="s">
        <v>143</v>
      </c>
      <c r="K129" s="275"/>
      <c r="L129" s="276"/>
    </row>
    <row r="130" spans="1:12" ht="12" customHeight="1" x14ac:dyDescent="0.15">
      <c r="A130" s="118"/>
      <c r="B130" s="124"/>
      <c r="C130" s="118"/>
      <c r="D130" s="118"/>
      <c r="E130" s="118"/>
      <c r="F130" s="118"/>
      <c r="G130" s="124"/>
      <c r="H130" s="118"/>
      <c r="I130" s="118"/>
      <c r="J130" s="118"/>
      <c r="K130" s="124"/>
      <c r="L130" s="118"/>
    </row>
    <row r="131" spans="1:12" ht="30" customHeight="1" x14ac:dyDescent="0.15">
      <c r="A131" s="118" t="s">
        <v>124</v>
      </c>
      <c r="B131" s="275"/>
      <c r="C131" s="276"/>
      <c r="D131" s="122"/>
      <c r="E131" s="118"/>
      <c r="F131" s="118" t="s">
        <v>134</v>
      </c>
      <c r="G131" s="275"/>
      <c r="H131" s="276"/>
      <c r="I131" s="118"/>
      <c r="J131" s="118" t="s">
        <v>144</v>
      </c>
      <c r="K131" s="275"/>
      <c r="L131" s="276"/>
    </row>
    <row r="132" spans="1:12" ht="12" customHeight="1" x14ac:dyDescent="0.15">
      <c r="A132" s="118"/>
      <c r="B132" s="124"/>
      <c r="C132" s="118"/>
      <c r="D132" s="118"/>
      <c r="E132" s="118"/>
      <c r="F132" s="118"/>
      <c r="G132" s="124"/>
      <c r="H132" s="118"/>
      <c r="I132" s="118"/>
      <c r="J132" s="118"/>
      <c r="K132" s="124"/>
      <c r="L132" s="118"/>
    </row>
    <row r="133" spans="1:12" ht="30" customHeight="1" x14ac:dyDescent="0.15">
      <c r="A133" s="118" t="s">
        <v>125</v>
      </c>
      <c r="B133" s="275"/>
      <c r="C133" s="276"/>
      <c r="D133" s="122"/>
      <c r="E133" s="118"/>
      <c r="F133" s="118" t="s">
        <v>135</v>
      </c>
      <c r="G133" s="275"/>
      <c r="H133" s="276"/>
      <c r="I133" s="118"/>
      <c r="J133" s="118" t="s">
        <v>145</v>
      </c>
      <c r="K133" s="275"/>
      <c r="L133" s="276"/>
    </row>
    <row r="134" spans="1:12" ht="12" customHeight="1" x14ac:dyDescent="0.15">
      <c r="A134" s="118"/>
      <c r="B134" s="124"/>
      <c r="C134" s="118"/>
      <c r="D134" s="118"/>
      <c r="E134" s="118"/>
      <c r="F134" s="118"/>
      <c r="G134" s="124"/>
      <c r="H134" s="118"/>
      <c r="I134" s="118"/>
      <c r="J134" s="118"/>
      <c r="K134" s="124"/>
      <c r="L134" s="118"/>
    </row>
    <row r="135" spans="1:12" ht="30" customHeight="1" x14ac:dyDescent="0.15">
      <c r="A135" s="118" t="s">
        <v>126</v>
      </c>
      <c r="B135" s="275"/>
      <c r="C135" s="276"/>
      <c r="D135" s="122"/>
      <c r="E135" s="118"/>
      <c r="F135" s="118" t="s">
        <v>136</v>
      </c>
      <c r="G135" s="275"/>
      <c r="H135" s="276"/>
      <c r="I135" s="118"/>
      <c r="J135" s="118" t="s">
        <v>146</v>
      </c>
      <c r="K135" s="275"/>
      <c r="L135" s="276"/>
    </row>
    <row r="136" spans="1:12" ht="12" customHeight="1" x14ac:dyDescent="0.15">
      <c r="A136" s="118"/>
      <c r="B136" s="124"/>
      <c r="C136" s="118"/>
      <c r="D136" s="118"/>
      <c r="E136" s="118"/>
      <c r="F136" s="118"/>
      <c r="G136" s="124"/>
      <c r="H136" s="118"/>
      <c r="I136" s="118"/>
      <c r="J136" s="118"/>
      <c r="K136" s="124"/>
      <c r="L136" s="118"/>
    </row>
    <row r="137" spans="1:12" ht="30" customHeight="1" x14ac:dyDescent="0.15">
      <c r="A137" s="118" t="s">
        <v>127</v>
      </c>
      <c r="B137" s="275"/>
      <c r="C137" s="276"/>
      <c r="D137" s="122"/>
      <c r="E137" s="118"/>
      <c r="F137" s="118" t="s">
        <v>137</v>
      </c>
      <c r="G137" s="275"/>
      <c r="H137" s="276"/>
      <c r="I137" s="118"/>
      <c r="J137" s="118" t="s">
        <v>147</v>
      </c>
      <c r="K137" s="275"/>
      <c r="L137" s="276"/>
    </row>
    <row r="138" spans="1:12" ht="12" customHeight="1" x14ac:dyDescent="0.15">
      <c r="A138" s="118"/>
      <c r="B138" s="124"/>
      <c r="C138" s="118"/>
      <c r="D138" s="118"/>
      <c r="E138" s="118"/>
      <c r="F138" s="118"/>
      <c r="G138" s="124"/>
      <c r="H138" s="118"/>
      <c r="I138" s="118"/>
      <c r="J138" s="118"/>
      <c r="K138" s="124"/>
      <c r="L138" s="118"/>
    </row>
    <row r="139" spans="1:12" ht="30" customHeight="1" x14ac:dyDescent="0.15">
      <c r="A139" s="118" t="s">
        <v>128</v>
      </c>
      <c r="B139" s="275"/>
      <c r="C139" s="276"/>
      <c r="D139" s="122"/>
      <c r="E139" s="118"/>
      <c r="F139" s="118" t="s">
        <v>138</v>
      </c>
      <c r="G139" s="275"/>
      <c r="H139" s="276"/>
      <c r="I139" s="118"/>
      <c r="J139" s="118" t="s">
        <v>148</v>
      </c>
      <c r="K139" s="275"/>
      <c r="L139" s="276"/>
    </row>
    <row r="140" spans="1:12" ht="12" customHeight="1" x14ac:dyDescent="0.15">
      <c r="A140" s="118"/>
      <c r="B140" s="124"/>
      <c r="C140" s="118"/>
      <c r="D140" s="118"/>
      <c r="E140" s="118"/>
      <c r="F140" s="118"/>
      <c r="G140" s="124"/>
      <c r="H140" s="118"/>
      <c r="I140" s="118"/>
      <c r="J140" s="118"/>
      <c r="K140" s="124"/>
      <c r="L140" s="118"/>
    </row>
    <row r="141" spans="1:12" ht="30" customHeight="1" x14ac:dyDescent="0.15">
      <c r="A141" s="118" t="s">
        <v>129</v>
      </c>
      <c r="B141" s="275"/>
      <c r="C141" s="276"/>
      <c r="D141" s="122"/>
      <c r="E141" s="118"/>
      <c r="F141" s="118" t="s">
        <v>139</v>
      </c>
      <c r="G141" s="275"/>
      <c r="H141" s="276"/>
      <c r="I141" s="118"/>
      <c r="J141" s="118" t="s">
        <v>149</v>
      </c>
      <c r="K141" s="275"/>
      <c r="L141" s="276"/>
    </row>
    <row r="142" spans="1:12" ht="12" customHeight="1" x14ac:dyDescent="0.15">
      <c r="A142" s="118"/>
      <c r="B142" s="124"/>
      <c r="C142" s="118"/>
      <c r="D142" s="118"/>
      <c r="E142" s="118"/>
      <c r="F142" s="118"/>
      <c r="G142" s="124"/>
      <c r="H142" s="118"/>
      <c r="I142" s="118"/>
      <c r="J142" s="118"/>
      <c r="K142" s="124"/>
      <c r="L142" s="118"/>
    </row>
    <row r="143" spans="1:12" ht="30" customHeight="1" x14ac:dyDescent="0.15">
      <c r="A143" s="118" t="s">
        <v>130</v>
      </c>
      <c r="B143" s="275"/>
      <c r="C143" s="276"/>
      <c r="D143" s="122"/>
      <c r="E143" s="118"/>
      <c r="F143" s="118" t="s">
        <v>140</v>
      </c>
      <c r="G143" s="275"/>
      <c r="H143" s="276"/>
      <c r="I143" s="118"/>
      <c r="J143" s="118" t="s">
        <v>150</v>
      </c>
      <c r="K143" s="275"/>
      <c r="L143" s="276"/>
    </row>
    <row r="144" spans="1:12" ht="12" customHeight="1" x14ac:dyDescent="0.15">
      <c r="A144" s="118"/>
      <c r="B144" s="124"/>
      <c r="C144" s="118"/>
      <c r="D144" s="118"/>
      <c r="E144" s="118"/>
      <c r="F144" s="118"/>
      <c r="G144" s="124"/>
      <c r="H144" s="118"/>
      <c r="I144" s="118"/>
      <c r="J144" s="118"/>
      <c r="K144" s="124"/>
      <c r="L144" s="118"/>
    </row>
    <row r="145" spans="1:12" ht="30" customHeight="1" x14ac:dyDescent="0.15">
      <c r="A145" s="118" t="s">
        <v>131</v>
      </c>
      <c r="B145" s="275"/>
      <c r="C145" s="276"/>
      <c r="D145" s="122"/>
      <c r="E145" s="118"/>
      <c r="F145" s="118" t="s">
        <v>141</v>
      </c>
      <c r="G145" s="275"/>
      <c r="H145" s="276"/>
      <c r="I145" s="118"/>
      <c r="J145" s="118" t="s">
        <v>151</v>
      </c>
      <c r="K145" s="275"/>
      <c r="L145" s="276"/>
    </row>
    <row r="146" spans="1:12" ht="12" customHeight="1" x14ac:dyDescent="0.15">
      <c r="A146" s="118"/>
      <c r="B146" s="124"/>
      <c r="C146" s="118"/>
      <c r="D146" s="118"/>
      <c r="E146" s="118"/>
      <c r="F146" s="118"/>
      <c r="G146" s="124"/>
      <c r="H146" s="118"/>
      <c r="I146" s="118"/>
      <c r="J146" s="118"/>
      <c r="K146" s="124"/>
      <c r="L146" s="118"/>
    </row>
    <row r="147" spans="1:12" ht="30" customHeight="1" x14ac:dyDescent="0.15">
      <c r="A147" s="118" t="s">
        <v>132</v>
      </c>
      <c r="B147" s="275"/>
      <c r="C147" s="276"/>
      <c r="D147" s="122"/>
      <c r="E147" s="118"/>
      <c r="F147" s="118" t="s">
        <v>142</v>
      </c>
      <c r="G147" s="275"/>
      <c r="H147" s="276"/>
      <c r="I147" s="118"/>
      <c r="J147" s="118" t="s">
        <v>152</v>
      </c>
      <c r="K147" s="275"/>
      <c r="L147" s="276"/>
    </row>
    <row r="150" spans="1:12" ht="14" thickBot="1" x14ac:dyDescent="0.2">
      <c r="A150" s="121"/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</row>
    <row r="153" spans="1:12" x14ac:dyDescent="0.15">
      <c r="B153" s="292" t="s">
        <v>55</v>
      </c>
      <c r="C153" s="292"/>
      <c r="D153" s="117"/>
      <c r="E153" s="292" t="s">
        <v>57</v>
      </c>
      <c r="F153" s="292"/>
      <c r="G153" s="292"/>
      <c r="H153" s="123"/>
    </row>
    <row r="155" spans="1:12" ht="12.75" customHeight="1" x14ac:dyDescent="0.15">
      <c r="B155" s="282" t="s">
        <v>56</v>
      </c>
      <c r="C155" s="283"/>
      <c r="D155" s="122"/>
      <c r="E155" s="286" t="s">
        <v>120</v>
      </c>
      <c r="F155" s="287"/>
      <c r="G155" s="288"/>
      <c r="H155" s="118"/>
      <c r="I155" s="118"/>
    </row>
    <row r="156" spans="1:12" x14ac:dyDescent="0.15">
      <c r="B156" s="284"/>
      <c r="C156" s="285"/>
      <c r="D156" s="122"/>
      <c r="E156" s="289"/>
      <c r="F156" s="290"/>
      <c r="G156" s="291"/>
      <c r="H156" s="118"/>
      <c r="I156" s="118"/>
    </row>
    <row r="158" spans="1:12" ht="12.75" customHeight="1" x14ac:dyDescent="0.15">
      <c r="B158" s="282" t="s">
        <v>58</v>
      </c>
      <c r="C158" s="283"/>
      <c r="D158" s="122"/>
      <c r="E158" s="286" t="s">
        <v>121</v>
      </c>
      <c r="F158" s="287"/>
      <c r="G158" s="288"/>
    </row>
    <row r="159" spans="1:12" x14ac:dyDescent="0.15">
      <c r="B159" s="284"/>
      <c r="C159" s="285"/>
      <c r="D159" s="122"/>
      <c r="E159" s="289"/>
      <c r="F159" s="290"/>
      <c r="G159" s="291"/>
    </row>
    <row r="161" spans="1:13" ht="12.75" customHeight="1" x14ac:dyDescent="0.15">
      <c r="B161" s="282" t="s">
        <v>59</v>
      </c>
      <c r="C161" s="283"/>
      <c r="D161" s="122"/>
      <c r="E161" s="286" t="s">
        <v>122</v>
      </c>
      <c r="F161" s="287"/>
      <c r="G161" s="288"/>
    </row>
    <row r="162" spans="1:13" x14ac:dyDescent="0.15">
      <c r="B162" s="284"/>
      <c r="C162" s="285"/>
      <c r="D162" s="122"/>
      <c r="E162" s="289"/>
      <c r="F162" s="290"/>
      <c r="G162" s="291"/>
    </row>
    <row r="164" spans="1:13" ht="14" thickBot="1" x14ac:dyDescent="0.2"/>
    <row r="165" spans="1:13" ht="24" thickBot="1" x14ac:dyDescent="0.3">
      <c r="A165" s="279" t="str">
        <f>A1</f>
        <v>&lt; Project Name &gt;  - AHP Scoring Sheet</v>
      </c>
      <c r="B165" s="280"/>
      <c r="C165" s="280"/>
      <c r="D165" s="280"/>
      <c r="E165" s="280"/>
      <c r="F165" s="280"/>
      <c r="G165" s="280"/>
      <c r="H165" s="280"/>
      <c r="I165" s="280"/>
      <c r="J165" s="280"/>
      <c r="K165" s="280"/>
      <c r="L165" s="281"/>
    </row>
    <row r="167" spans="1:13" ht="30" customHeight="1" x14ac:dyDescent="0.15">
      <c r="A167" s="277" t="str">
        <f>A3</f>
        <v>Name: ___________________________</v>
      </c>
      <c r="B167" s="277"/>
      <c r="C167" s="277"/>
      <c r="D167" s="277"/>
      <c r="E167" s="277"/>
      <c r="F167" s="120"/>
      <c r="I167" s="278" t="str">
        <f>I3</f>
        <v>Date: ___________________________</v>
      </c>
      <c r="J167" s="278"/>
      <c r="K167" s="278"/>
      <c r="L167" s="278"/>
      <c r="M167" s="120"/>
    </row>
    <row r="168" spans="1:13" ht="13.5" customHeight="1" x14ac:dyDescent="0.15">
      <c r="G168" s="119"/>
    </row>
    <row r="169" spans="1:13" x14ac:dyDescent="0.15">
      <c r="G169" s="119"/>
    </row>
    <row r="170" spans="1:13" ht="30" customHeight="1" x14ac:dyDescent="0.15">
      <c r="A170" s="118" t="s">
        <v>206</v>
      </c>
      <c r="B170" s="275"/>
      <c r="C170" s="276"/>
      <c r="D170" s="122"/>
      <c r="E170" s="118"/>
      <c r="F170" s="118" t="s">
        <v>207</v>
      </c>
      <c r="G170" s="275"/>
      <c r="H170" s="276"/>
      <c r="I170" s="118"/>
      <c r="J170" s="118" t="s">
        <v>208</v>
      </c>
      <c r="K170" s="275"/>
      <c r="L170" s="276"/>
    </row>
    <row r="171" spans="1:13" ht="12" customHeight="1" x14ac:dyDescent="0.15">
      <c r="A171" s="118"/>
      <c r="B171" s="124"/>
      <c r="C171" s="118"/>
      <c r="D171" s="118"/>
      <c r="E171" s="118"/>
      <c r="F171" s="118"/>
      <c r="G171" s="124"/>
      <c r="H171" s="118"/>
      <c r="I171" s="118"/>
      <c r="J171" s="118"/>
      <c r="K171" s="124"/>
      <c r="L171" s="118"/>
    </row>
    <row r="172" spans="1:13" ht="30" customHeight="1" x14ac:dyDescent="0.15">
      <c r="A172" s="118" t="s">
        <v>209</v>
      </c>
      <c r="B172" s="275"/>
      <c r="C172" s="276"/>
      <c r="D172" s="122"/>
      <c r="E172" s="118"/>
      <c r="F172" s="118" t="s">
        <v>210</v>
      </c>
      <c r="G172" s="275"/>
      <c r="H172" s="276"/>
      <c r="I172" s="118"/>
      <c r="J172" s="118" t="s">
        <v>211</v>
      </c>
      <c r="K172" s="275"/>
      <c r="L172" s="276"/>
    </row>
    <row r="173" spans="1:13" ht="12" customHeight="1" x14ac:dyDescent="0.15">
      <c r="A173" s="118"/>
      <c r="B173" s="124"/>
      <c r="C173" s="118"/>
      <c r="D173" s="118"/>
      <c r="E173" s="118"/>
      <c r="F173" s="118"/>
      <c r="G173" s="124"/>
      <c r="H173" s="118"/>
      <c r="I173" s="118"/>
      <c r="J173" s="118"/>
      <c r="K173" s="124"/>
      <c r="L173" s="118"/>
    </row>
    <row r="174" spans="1:13" ht="30" customHeight="1" x14ac:dyDescent="0.15">
      <c r="A174" s="118" t="s">
        <v>212</v>
      </c>
      <c r="B174" s="275"/>
      <c r="C174" s="276"/>
      <c r="D174" s="122"/>
      <c r="E174" s="118"/>
      <c r="F174" s="118" t="s">
        <v>213</v>
      </c>
      <c r="G174" s="275"/>
      <c r="H174" s="276"/>
      <c r="I174" s="118"/>
      <c r="J174" s="118" t="s">
        <v>214</v>
      </c>
      <c r="K174" s="275"/>
      <c r="L174" s="276"/>
    </row>
    <row r="175" spans="1:13" ht="12" customHeight="1" x14ac:dyDescent="0.15">
      <c r="A175" s="118"/>
      <c r="B175" s="124"/>
      <c r="C175" s="118"/>
      <c r="D175" s="118"/>
      <c r="E175" s="118"/>
      <c r="F175" s="118"/>
      <c r="G175" s="124"/>
      <c r="H175" s="118"/>
      <c r="I175" s="118"/>
      <c r="J175" s="118"/>
      <c r="K175" s="124"/>
      <c r="L175" s="118"/>
    </row>
    <row r="176" spans="1:13" ht="30" customHeight="1" x14ac:dyDescent="0.15">
      <c r="A176" s="118" t="s">
        <v>215</v>
      </c>
      <c r="B176" s="275"/>
      <c r="C176" s="276"/>
      <c r="D176" s="122"/>
      <c r="E176" s="118"/>
      <c r="F176" s="118" t="s">
        <v>216</v>
      </c>
      <c r="G176" s="275"/>
      <c r="H176" s="276"/>
      <c r="I176" s="118"/>
      <c r="J176" s="118" t="s">
        <v>217</v>
      </c>
      <c r="K176" s="275"/>
      <c r="L176" s="276"/>
    </row>
    <row r="177" spans="1:12" ht="12" customHeight="1" x14ac:dyDescent="0.15">
      <c r="A177" s="118"/>
      <c r="B177" s="124"/>
      <c r="C177" s="118"/>
      <c r="D177" s="118"/>
      <c r="E177" s="118"/>
      <c r="F177" s="118"/>
      <c r="G177" s="124"/>
      <c r="H177" s="118"/>
      <c r="I177" s="118"/>
      <c r="J177" s="118"/>
      <c r="K177" s="124"/>
      <c r="L177" s="118"/>
    </row>
    <row r="178" spans="1:12" ht="30" customHeight="1" x14ac:dyDescent="0.15">
      <c r="A178" s="118" t="s">
        <v>218</v>
      </c>
      <c r="B178" s="275"/>
      <c r="C178" s="276"/>
      <c r="D178" s="122"/>
      <c r="E178" s="118"/>
      <c r="F178" s="118" t="s">
        <v>219</v>
      </c>
      <c r="G178" s="275"/>
      <c r="H178" s="276"/>
      <c r="I178" s="118"/>
      <c r="J178" s="118" t="s">
        <v>220</v>
      </c>
      <c r="K178" s="275"/>
      <c r="L178" s="276"/>
    </row>
    <row r="179" spans="1:12" ht="12" customHeight="1" x14ac:dyDescent="0.15">
      <c r="A179" s="118"/>
      <c r="B179" s="124"/>
      <c r="C179" s="118"/>
      <c r="D179" s="118"/>
      <c r="E179" s="118"/>
      <c r="F179" s="118"/>
      <c r="G179" s="124"/>
      <c r="H179" s="118"/>
      <c r="I179" s="118"/>
      <c r="J179" s="118"/>
      <c r="K179" s="124"/>
      <c r="L179" s="118"/>
    </row>
    <row r="180" spans="1:12" ht="30" customHeight="1" x14ac:dyDescent="0.15">
      <c r="A180" s="118" t="s">
        <v>221</v>
      </c>
      <c r="B180" s="275"/>
      <c r="C180" s="276"/>
      <c r="D180" s="122"/>
      <c r="E180" s="118"/>
      <c r="F180" s="118" t="s">
        <v>222</v>
      </c>
      <c r="G180" s="275"/>
      <c r="H180" s="276"/>
      <c r="I180" s="118"/>
      <c r="J180" s="118" t="s">
        <v>223</v>
      </c>
      <c r="K180" s="275"/>
      <c r="L180" s="276"/>
    </row>
    <row r="181" spans="1:12" ht="12" customHeight="1" x14ac:dyDescent="0.15">
      <c r="A181" s="118"/>
      <c r="B181" s="124"/>
      <c r="C181" s="118"/>
      <c r="D181" s="118"/>
      <c r="E181" s="118"/>
      <c r="F181" s="118"/>
      <c r="G181" s="124"/>
      <c r="H181" s="118"/>
      <c r="I181" s="118"/>
      <c r="J181" s="118"/>
      <c r="K181" s="124"/>
      <c r="L181" s="118"/>
    </row>
    <row r="182" spans="1:12" ht="30" customHeight="1" x14ac:dyDescent="0.15">
      <c r="A182" s="118" t="s">
        <v>224</v>
      </c>
      <c r="B182" s="275"/>
      <c r="C182" s="276"/>
      <c r="D182" s="122"/>
      <c r="E182" s="118"/>
      <c r="F182" s="118" t="s">
        <v>225</v>
      </c>
      <c r="G182" s="275"/>
      <c r="H182" s="276"/>
      <c r="I182" s="118"/>
      <c r="J182" s="118" t="s">
        <v>226</v>
      </c>
      <c r="K182" s="275"/>
      <c r="L182" s="276"/>
    </row>
    <row r="183" spans="1:12" ht="12" customHeight="1" x14ac:dyDescent="0.15">
      <c r="A183" s="118"/>
      <c r="B183" s="124"/>
      <c r="C183" s="118"/>
      <c r="D183" s="118"/>
      <c r="E183" s="118"/>
      <c r="F183" s="118"/>
      <c r="G183" s="124"/>
      <c r="H183" s="118"/>
      <c r="I183" s="118"/>
      <c r="J183" s="118"/>
      <c r="K183" s="124"/>
      <c r="L183" s="118"/>
    </row>
    <row r="184" spans="1:12" ht="30" customHeight="1" x14ac:dyDescent="0.15">
      <c r="A184" s="118" t="s">
        <v>227</v>
      </c>
      <c r="B184" s="275"/>
      <c r="C184" s="276"/>
      <c r="D184" s="122"/>
      <c r="E184" s="118"/>
      <c r="F184" s="118" t="s">
        <v>228</v>
      </c>
      <c r="G184" s="275"/>
      <c r="H184" s="276"/>
      <c r="I184" s="118"/>
      <c r="J184" s="118" t="s">
        <v>229</v>
      </c>
      <c r="K184" s="275"/>
      <c r="L184" s="276"/>
    </row>
    <row r="185" spans="1:12" ht="12" customHeight="1" x14ac:dyDescent="0.15">
      <c r="A185" s="118"/>
      <c r="B185" s="124"/>
      <c r="C185" s="118"/>
      <c r="D185" s="118"/>
      <c r="E185" s="118"/>
      <c r="F185" s="118"/>
      <c r="G185" s="124"/>
      <c r="H185" s="118"/>
      <c r="I185" s="118"/>
      <c r="J185" s="118"/>
      <c r="K185" s="124"/>
      <c r="L185" s="118"/>
    </row>
    <row r="186" spans="1:12" ht="30" customHeight="1" x14ac:dyDescent="0.15">
      <c r="A186" s="118" t="s">
        <v>230</v>
      </c>
      <c r="B186" s="275"/>
      <c r="C186" s="276"/>
      <c r="D186" s="122"/>
      <c r="E186" s="118"/>
      <c r="F186" s="118" t="s">
        <v>231</v>
      </c>
      <c r="G186" s="275"/>
      <c r="H186" s="276"/>
      <c r="I186" s="118"/>
      <c r="J186" s="118" t="s">
        <v>232</v>
      </c>
      <c r="K186" s="275"/>
      <c r="L186" s="276"/>
    </row>
    <row r="187" spans="1:12" ht="12" customHeight="1" x14ac:dyDescent="0.15">
      <c r="A187" s="118"/>
      <c r="B187" s="124"/>
      <c r="C187" s="118"/>
      <c r="D187" s="118"/>
      <c r="E187" s="118"/>
      <c r="F187" s="118"/>
      <c r="G187" s="124"/>
      <c r="H187" s="118"/>
      <c r="I187" s="118"/>
      <c r="J187" s="118"/>
      <c r="K187" s="124"/>
      <c r="L187" s="118"/>
    </row>
    <row r="188" spans="1:12" ht="30" customHeight="1" x14ac:dyDescent="0.15">
      <c r="A188" s="118" t="s">
        <v>233</v>
      </c>
      <c r="B188" s="275"/>
      <c r="C188" s="276"/>
      <c r="D188" s="122"/>
      <c r="E188" s="118"/>
      <c r="F188" s="118" t="s">
        <v>234</v>
      </c>
      <c r="G188" s="275"/>
      <c r="H188" s="276"/>
      <c r="I188" s="118"/>
      <c r="J188" s="118" t="s">
        <v>235</v>
      </c>
      <c r="K188" s="275"/>
      <c r="L188" s="276"/>
    </row>
    <row r="191" spans="1:12" ht="14" thickBot="1" x14ac:dyDescent="0.2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</row>
    <row r="194" spans="1:13" x14ac:dyDescent="0.15">
      <c r="B194" s="292" t="s">
        <v>55</v>
      </c>
      <c r="C194" s="292"/>
      <c r="D194" s="117"/>
      <c r="E194" s="292" t="s">
        <v>57</v>
      </c>
      <c r="F194" s="292"/>
      <c r="G194" s="292"/>
      <c r="H194" s="123"/>
    </row>
    <row r="196" spans="1:13" ht="12.75" customHeight="1" x14ac:dyDescent="0.15">
      <c r="B196" s="282" t="s">
        <v>56</v>
      </c>
      <c r="C196" s="283"/>
      <c r="D196" s="122"/>
      <c r="E196" s="286" t="s">
        <v>120</v>
      </c>
      <c r="F196" s="287"/>
      <c r="G196" s="288"/>
      <c r="H196" s="118"/>
      <c r="I196" s="118"/>
    </row>
    <row r="197" spans="1:13" x14ac:dyDescent="0.15">
      <c r="B197" s="284"/>
      <c r="C197" s="285"/>
      <c r="D197" s="122"/>
      <c r="E197" s="289"/>
      <c r="F197" s="290"/>
      <c r="G197" s="291"/>
      <c r="H197" s="118"/>
      <c r="I197" s="118"/>
    </row>
    <row r="199" spans="1:13" ht="12.75" customHeight="1" x14ac:dyDescent="0.15">
      <c r="B199" s="282" t="s">
        <v>58</v>
      </c>
      <c r="C199" s="283"/>
      <c r="D199" s="122"/>
      <c r="E199" s="286" t="s">
        <v>121</v>
      </c>
      <c r="F199" s="287"/>
      <c r="G199" s="288"/>
    </row>
    <row r="200" spans="1:13" x14ac:dyDescent="0.15">
      <c r="B200" s="284"/>
      <c r="C200" s="285"/>
      <c r="D200" s="122"/>
      <c r="E200" s="289"/>
      <c r="F200" s="290"/>
      <c r="G200" s="291"/>
    </row>
    <row r="202" spans="1:13" ht="12.75" customHeight="1" x14ac:dyDescent="0.15">
      <c r="B202" s="282" t="s">
        <v>59</v>
      </c>
      <c r="C202" s="283"/>
      <c r="D202" s="122"/>
      <c r="E202" s="286" t="s">
        <v>122</v>
      </c>
      <c r="F202" s="287"/>
      <c r="G202" s="288"/>
    </row>
    <row r="203" spans="1:13" x14ac:dyDescent="0.15">
      <c r="B203" s="284"/>
      <c r="C203" s="285"/>
      <c r="D203" s="122"/>
      <c r="E203" s="289"/>
      <c r="F203" s="290"/>
      <c r="G203" s="291"/>
    </row>
    <row r="205" spans="1:13" ht="14" thickBot="1" x14ac:dyDescent="0.2"/>
    <row r="206" spans="1:13" ht="24" thickBot="1" x14ac:dyDescent="0.3">
      <c r="A206" s="279" t="str">
        <f>A1</f>
        <v>&lt; Project Name &gt;  - AHP Scoring Sheet</v>
      </c>
      <c r="B206" s="280"/>
      <c r="C206" s="280"/>
      <c r="D206" s="280"/>
      <c r="E206" s="280"/>
      <c r="F206" s="280"/>
      <c r="G206" s="280"/>
      <c r="H206" s="280"/>
      <c r="I206" s="280"/>
      <c r="J206" s="280"/>
      <c r="K206" s="280"/>
      <c r="L206" s="281"/>
    </row>
    <row r="208" spans="1:13" ht="30" customHeight="1" x14ac:dyDescent="0.15">
      <c r="A208" s="277" t="str">
        <f>A3</f>
        <v>Name: ___________________________</v>
      </c>
      <c r="B208" s="277"/>
      <c r="C208" s="277"/>
      <c r="D208" s="277"/>
      <c r="E208" s="277"/>
      <c r="F208" s="120"/>
      <c r="I208" s="278" t="str">
        <f>I3</f>
        <v>Date: ___________________________</v>
      </c>
      <c r="J208" s="278"/>
      <c r="K208" s="278"/>
      <c r="L208" s="278"/>
      <c r="M208" s="120"/>
    </row>
    <row r="209" spans="1:12" ht="13.5" customHeight="1" x14ac:dyDescent="0.15">
      <c r="G209" s="119"/>
    </row>
    <row r="210" spans="1:12" x14ac:dyDescent="0.15">
      <c r="G210" s="119"/>
    </row>
    <row r="211" spans="1:12" ht="30" customHeight="1" x14ac:dyDescent="0.15">
      <c r="A211" s="118" t="s">
        <v>236</v>
      </c>
      <c r="B211" s="275"/>
      <c r="C211" s="276"/>
      <c r="D211" s="122"/>
      <c r="E211" s="118"/>
      <c r="F211" s="118" t="s">
        <v>237</v>
      </c>
      <c r="G211" s="275"/>
      <c r="H211" s="276"/>
      <c r="I211" s="118"/>
      <c r="J211" s="118" t="s">
        <v>238</v>
      </c>
      <c r="K211" s="275"/>
      <c r="L211" s="276"/>
    </row>
    <row r="212" spans="1:12" ht="12" customHeight="1" x14ac:dyDescent="0.15">
      <c r="A212" s="118"/>
      <c r="B212" s="124"/>
      <c r="C212" s="118"/>
      <c r="D212" s="118"/>
      <c r="E212" s="118"/>
      <c r="F212" s="118"/>
      <c r="G212" s="124"/>
      <c r="H212" s="118"/>
      <c r="I212" s="118"/>
      <c r="J212" s="118"/>
      <c r="K212" s="124"/>
      <c r="L212" s="118"/>
    </row>
    <row r="213" spans="1:12" ht="30" customHeight="1" x14ac:dyDescent="0.15">
      <c r="A213" s="118" t="s">
        <v>239</v>
      </c>
      <c r="B213" s="275"/>
      <c r="C213" s="276"/>
      <c r="D213" s="122"/>
      <c r="E213" s="118"/>
      <c r="F213" s="118" t="s">
        <v>240</v>
      </c>
      <c r="G213" s="275"/>
      <c r="H213" s="276"/>
      <c r="I213" s="118"/>
      <c r="J213" s="118" t="s">
        <v>241</v>
      </c>
      <c r="K213" s="275"/>
      <c r="L213" s="276"/>
    </row>
    <row r="214" spans="1:12" ht="12" customHeight="1" x14ac:dyDescent="0.15">
      <c r="A214" s="118"/>
      <c r="B214" s="124"/>
      <c r="C214" s="118"/>
      <c r="D214" s="118"/>
      <c r="E214" s="118"/>
      <c r="F214" s="118"/>
      <c r="G214" s="124"/>
      <c r="H214" s="118"/>
      <c r="I214" s="118"/>
      <c r="J214" s="118"/>
      <c r="K214" s="124"/>
      <c r="L214" s="118"/>
    </row>
    <row r="215" spans="1:12" ht="30" customHeight="1" x14ac:dyDescent="0.15">
      <c r="A215" s="118" t="s">
        <v>242</v>
      </c>
      <c r="B215" s="275"/>
      <c r="C215" s="276"/>
      <c r="D215" s="122"/>
      <c r="E215" s="118"/>
      <c r="F215" s="118" t="s">
        <v>243</v>
      </c>
      <c r="G215" s="275"/>
      <c r="H215" s="276"/>
      <c r="I215" s="118"/>
      <c r="J215" s="118" t="s">
        <v>244</v>
      </c>
      <c r="K215" s="275"/>
      <c r="L215" s="276"/>
    </row>
    <row r="216" spans="1:12" ht="12" customHeight="1" x14ac:dyDescent="0.15">
      <c r="A216" s="118"/>
      <c r="B216" s="124"/>
      <c r="C216" s="118"/>
      <c r="D216" s="118"/>
      <c r="E216" s="118"/>
      <c r="F216" s="118"/>
      <c r="G216" s="124"/>
      <c r="H216" s="118"/>
      <c r="I216" s="118"/>
      <c r="J216" s="118"/>
      <c r="K216" s="124"/>
      <c r="L216" s="118"/>
    </row>
    <row r="217" spans="1:12" ht="30" customHeight="1" x14ac:dyDescent="0.15">
      <c r="A217" s="118" t="s">
        <v>245</v>
      </c>
      <c r="B217" s="275"/>
      <c r="C217" s="276"/>
      <c r="D217" s="122"/>
      <c r="E217" s="118"/>
      <c r="F217" s="118" t="s">
        <v>246</v>
      </c>
      <c r="G217" s="275"/>
      <c r="H217" s="276"/>
      <c r="I217" s="118"/>
      <c r="J217" s="118" t="s">
        <v>247</v>
      </c>
      <c r="K217" s="275"/>
      <c r="L217" s="276"/>
    </row>
    <row r="218" spans="1:12" ht="12" customHeight="1" x14ac:dyDescent="0.15">
      <c r="A218" s="118"/>
      <c r="B218" s="124"/>
      <c r="C218" s="118"/>
      <c r="D218" s="118"/>
      <c r="E218" s="118"/>
      <c r="F218" s="118"/>
      <c r="G218" s="124"/>
      <c r="H218" s="118"/>
      <c r="I218" s="118"/>
      <c r="J218" s="118"/>
      <c r="K218" s="124"/>
      <c r="L218" s="118"/>
    </row>
    <row r="219" spans="1:12" ht="30" customHeight="1" x14ac:dyDescent="0.15">
      <c r="A219" s="118" t="s">
        <v>248</v>
      </c>
      <c r="B219" s="275"/>
      <c r="C219" s="276"/>
      <c r="D219" s="122"/>
      <c r="E219" s="118"/>
      <c r="F219" s="118" t="s">
        <v>249</v>
      </c>
      <c r="G219" s="275"/>
      <c r="H219" s="276"/>
      <c r="I219" s="118"/>
      <c r="J219" s="118" t="s">
        <v>250</v>
      </c>
      <c r="K219" s="275"/>
      <c r="L219" s="276"/>
    </row>
    <row r="220" spans="1:12" ht="12" customHeight="1" x14ac:dyDescent="0.15">
      <c r="A220" s="118"/>
      <c r="B220" s="124"/>
      <c r="C220" s="118"/>
      <c r="D220" s="118"/>
      <c r="E220" s="118"/>
      <c r="F220" s="118"/>
      <c r="G220" s="124"/>
      <c r="H220" s="118"/>
      <c r="I220" s="118"/>
      <c r="J220" s="118"/>
      <c r="K220" s="124"/>
      <c r="L220" s="118"/>
    </row>
    <row r="221" spans="1:12" ht="30" customHeight="1" x14ac:dyDescent="0.15">
      <c r="A221" s="118" t="s">
        <v>251</v>
      </c>
      <c r="B221" s="275"/>
      <c r="C221" s="276"/>
      <c r="D221" s="122"/>
      <c r="E221" s="118"/>
      <c r="F221" s="118" t="s">
        <v>252</v>
      </c>
      <c r="G221" s="275"/>
      <c r="H221" s="276"/>
      <c r="I221" s="118"/>
      <c r="J221" s="118" t="s">
        <v>253</v>
      </c>
      <c r="K221" s="275"/>
      <c r="L221" s="276"/>
    </row>
    <row r="222" spans="1:12" ht="12" customHeight="1" x14ac:dyDescent="0.15">
      <c r="A222" s="118"/>
      <c r="B222" s="124"/>
      <c r="C222" s="118"/>
      <c r="D222" s="118"/>
      <c r="E222" s="118"/>
      <c r="F222" s="118"/>
      <c r="G222" s="124"/>
      <c r="H222" s="118"/>
      <c r="I222" s="118"/>
      <c r="J222" s="118"/>
      <c r="K222" s="124"/>
      <c r="L222" s="118"/>
    </row>
    <row r="223" spans="1:12" ht="30" customHeight="1" x14ac:dyDescent="0.15">
      <c r="A223" s="118" t="s">
        <v>254</v>
      </c>
      <c r="B223" s="275"/>
      <c r="C223" s="276"/>
      <c r="D223" s="122"/>
      <c r="E223" s="118"/>
      <c r="F223" s="118" t="s">
        <v>255</v>
      </c>
      <c r="G223" s="275"/>
      <c r="H223" s="276"/>
      <c r="I223" s="118"/>
      <c r="J223" s="118" t="s">
        <v>256</v>
      </c>
      <c r="K223" s="275"/>
      <c r="L223" s="276"/>
    </row>
    <row r="224" spans="1:12" ht="12" customHeight="1" x14ac:dyDescent="0.15">
      <c r="A224" s="118"/>
      <c r="B224" s="124"/>
      <c r="C224" s="118"/>
      <c r="D224" s="118"/>
      <c r="E224" s="118"/>
      <c r="F224" s="118"/>
      <c r="G224" s="124"/>
      <c r="H224" s="118"/>
      <c r="I224" s="118"/>
      <c r="J224" s="118"/>
      <c r="K224" s="124"/>
      <c r="L224" s="118"/>
    </row>
    <row r="225" spans="1:12" ht="30" customHeight="1" x14ac:dyDescent="0.15">
      <c r="A225" s="118" t="s">
        <v>257</v>
      </c>
      <c r="B225" s="275"/>
      <c r="C225" s="276"/>
      <c r="D225" s="122"/>
      <c r="E225" s="118"/>
      <c r="F225" s="118" t="s">
        <v>258</v>
      </c>
      <c r="G225" s="275"/>
      <c r="H225" s="276"/>
      <c r="I225" s="118"/>
      <c r="J225" s="118" t="s">
        <v>259</v>
      </c>
      <c r="K225" s="275"/>
      <c r="L225" s="276"/>
    </row>
    <row r="226" spans="1:12" ht="12" customHeight="1" x14ac:dyDescent="0.15">
      <c r="A226" s="118"/>
      <c r="B226" s="124"/>
      <c r="C226" s="118"/>
      <c r="D226" s="118"/>
      <c r="E226" s="118"/>
      <c r="F226" s="118"/>
      <c r="G226" s="124"/>
      <c r="H226" s="118"/>
      <c r="I226" s="118"/>
      <c r="J226" s="118"/>
      <c r="K226" s="124"/>
      <c r="L226" s="118"/>
    </row>
    <row r="227" spans="1:12" ht="30" customHeight="1" x14ac:dyDescent="0.15">
      <c r="A227" s="118" t="s">
        <v>260</v>
      </c>
      <c r="B227" s="275"/>
      <c r="C227" s="276"/>
      <c r="D227" s="122"/>
      <c r="E227" s="118"/>
      <c r="F227" s="118" t="s">
        <v>261</v>
      </c>
      <c r="G227" s="275"/>
      <c r="H227" s="276"/>
      <c r="I227" s="118"/>
      <c r="J227" s="118" t="s">
        <v>262</v>
      </c>
      <c r="K227" s="275"/>
      <c r="L227" s="276"/>
    </row>
    <row r="228" spans="1:12" ht="12" customHeight="1" x14ac:dyDescent="0.15">
      <c r="A228" s="118"/>
      <c r="B228" s="124"/>
      <c r="C228" s="118"/>
      <c r="D228" s="118"/>
      <c r="E228" s="118"/>
      <c r="F228" s="118"/>
      <c r="G228" s="124"/>
      <c r="H228" s="118"/>
      <c r="I228" s="118"/>
      <c r="J228" s="118"/>
      <c r="K228" s="124"/>
      <c r="L228" s="118"/>
    </row>
    <row r="229" spans="1:12" ht="30" customHeight="1" x14ac:dyDescent="0.15">
      <c r="A229" s="118" t="s">
        <v>263</v>
      </c>
      <c r="B229" s="275"/>
      <c r="C229" s="276"/>
      <c r="D229" s="122"/>
      <c r="E229" s="118"/>
      <c r="F229" s="118" t="s">
        <v>264</v>
      </c>
      <c r="G229" s="275"/>
      <c r="H229" s="276"/>
      <c r="I229" s="118"/>
      <c r="J229" s="118" t="s">
        <v>265</v>
      </c>
      <c r="K229" s="275"/>
      <c r="L229" s="276"/>
    </row>
    <row r="232" spans="1:12" ht="14" thickBot="1" x14ac:dyDescent="0.2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</row>
    <row r="235" spans="1:12" x14ac:dyDescent="0.15">
      <c r="B235" s="292" t="s">
        <v>55</v>
      </c>
      <c r="C235" s="292"/>
      <c r="D235" s="117"/>
      <c r="E235" s="292" t="s">
        <v>57</v>
      </c>
      <c r="F235" s="292"/>
      <c r="G235" s="292"/>
      <c r="H235" s="123"/>
    </row>
    <row r="237" spans="1:12" ht="12.75" customHeight="1" x14ac:dyDescent="0.15">
      <c r="B237" s="282" t="s">
        <v>56</v>
      </c>
      <c r="C237" s="283"/>
      <c r="D237" s="122"/>
      <c r="E237" s="286" t="s">
        <v>120</v>
      </c>
      <c r="F237" s="287"/>
      <c r="G237" s="288"/>
      <c r="H237" s="118"/>
      <c r="I237" s="118"/>
    </row>
    <row r="238" spans="1:12" x14ac:dyDescent="0.15">
      <c r="B238" s="284"/>
      <c r="C238" s="285"/>
      <c r="D238" s="122"/>
      <c r="E238" s="289"/>
      <c r="F238" s="290"/>
      <c r="G238" s="291"/>
      <c r="H238" s="118"/>
      <c r="I238" s="118"/>
    </row>
    <row r="240" spans="1:12" ht="12.75" customHeight="1" x14ac:dyDescent="0.15">
      <c r="B240" s="282" t="s">
        <v>58</v>
      </c>
      <c r="C240" s="283"/>
      <c r="D240" s="122"/>
      <c r="E240" s="286" t="s">
        <v>121</v>
      </c>
      <c r="F240" s="287"/>
      <c r="G240" s="288"/>
    </row>
    <row r="241" spans="2:7" x14ac:dyDescent="0.15">
      <c r="B241" s="284"/>
      <c r="C241" s="285"/>
      <c r="D241" s="122"/>
      <c r="E241" s="289"/>
      <c r="F241" s="290"/>
      <c r="G241" s="291"/>
    </row>
    <row r="243" spans="2:7" ht="12.75" customHeight="1" x14ac:dyDescent="0.15">
      <c r="B243" s="282" t="s">
        <v>59</v>
      </c>
      <c r="C243" s="283"/>
      <c r="D243" s="122"/>
      <c r="E243" s="286" t="s">
        <v>122</v>
      </c>
      <c r="F243" s="287"/>
      <c r="G243" s="288"/>
    </row>
    <row r="244" spans="2:7" x14ac:dyDescent="0.15">
      <c r="B244" s="284"/>
      <c r="C244" s="285"/>
      <c r="D244" s="122"/>
      <c r="E244" s="289"/>
      <c r="F244" s="290"/>
      <c r="G244" s="291"/>
    </row>
  </sheetData>
  <mergeCells count="246">
    <mergeCell ref="B243:C244"/>
    <mergeCell ref="E243:G244"/>
    <mergeCell ref="B235:C235"/>
    <mergeCell ref="E235:G235"/>
    <mergeCell ref="B237:C238"/>
    <mergeCell ref="E237:G238"/>
    <mergeCell ref="B240:C241"/>
    <mergeCell ref="E240:G241"/>
    <mergeCell ref="B227:C227"/>
    <mergeCell ref="G227:H227"/>
    <mergeCell ref="K227:L227"/>
    <mergeCell ref="B229:C229"/>
    <mergeCell ref="G229:H229"/>
    <mergeCell ref="K229:L229"/>
    <mergeCell ref="B223:C223"/>
    <mergeCell ref="G223:H223"/>
    <mergeCell ref="K223:L223"/>
    <mergeCell ref="B225:C225"/>
    <mergeCell ref="G225:H225"/>
    <mergeCell ref="K225:L225"/>
    <mergeCell ref="B219:C219"/>
    <mergeCell ref="G219:H219"/>
    <mergeCell ref="K219:L219"/>
    <mergeCell ref="B221:C221"/>
    <mergeCell ref="G221:H221"/>
    <mergeCell ref="K221:L221"/>
    <mergeCell ref="B215:C215"/>
    <mergeCell ref="G215:H215"/>
    <mergeCell ref="K215:L215"/>
    <mergeCell ref="B217:C217"/>
    <mergeCell ref="G217:H217"/>
    <mergeCell ref="K217:L217"/>
    <mergeCell ref="B211:C211"/>
    <mergeCell ref="G211:H211"/>
    <mergeCell ref="K211:L211"/>
    <mergeCell ref="B213:C213"/>
    <mergeCell ref="G213:H213"/>
    <mergeCell ref="K213:L213"/>
    <mergeCell ref="B199:C200"/>
    <mergeCell ref="E199:G200"/>
    <mergeCell ref="B202:C203"/>
    <mergeCell ref="E202:G203"/>
    <mergeCell ref="A206:L206"/>
    <mergeCell ref="A208:E208"/>
    <mergeCell ref="I208:L208"/>
    <mergeCell ref="B188:C188"/>
    <mergeCell ref="G188:H188"/>
    <mergeCell ref="K188:L188"/>
    <mergeCell ref="B194:C194"/>
    <mergeCell ref="E194:G194"/>
    <mergeCell ref="B196:C197"/>
    <mergeCell ref="E196:G197"/>
    <mergeCell ref="B184:C184"/>
    <mergeCell ref="G184:H184"/>
    <mergeCell ref="K184:L184"/>
    <mergeCell ref="B186:C186"/>
    <mergeCell ref="G186:H186"/>
    <mergeCell ref="K186:L186"/>
    <mergeCell ref="B180:C180"/>
    <mergeCell ref="G180:H180"/>
    <mergeCell ref="K180:L180"/>
    <mergeCell ref="B182:C182"/>
    <mergeCell ref="G182:H182"/>
    <mergeCell ref="K182:L182"/>
    <mergeCell ref="B176:C176"/>
    <mergeCell ref="G176:H176"/>
    <mergeCell ref="K176:L176"/>
    <mergeCell ref="B178:C178"/>
    <mergeCell ref="G178:H178"/>
    <mergeCell ref="K178:L178"/>
    <mergeCell ref="B172:C172"/>
    <mergeCell ref="G172:H172"/>
    <mergeCell ref="K172:L172"/>
    <mergeCell ref="B174:C174"/>
    <mergeCell ref="G174:H174"/>
    <mergeCell ref="K174:L174"/>
    <mergeCell ref="E158:G159"/>
    <mergeCell ref="A165:L165"/>
    <mergeCell ref="A167:E167"/>
    <mergeCell ref="I167:L167"/>
    <mergeCell ref="B170:C170"/>
    <mergeCell ref="G170:H170"/>
    <mergeCell ref="K170:L170"/>
    <mergeCell ref="B147:C147"/>
    <mergeCell ref="G147:H147"/>
    <mergeCell ref="K147:L147"/>
    <mergeCell ref="B153:C153"/>
    <mergeCell ref="E153:G153"/>
    <mergeCell ref="B161:C162"/>
    <mergeCell ref="E161:G162"/>
    <mergeCell ref="B155:C156"/>
    <mergeCell ref="E155:G156"/>
    <mergeCell ref="B158:C159"/>
    <mergeCell ref="B143:C143"/>
    <mergeCell ref="G143:H143"/>
    <mergeCell ref="K143:L143"/>
    <mergeCell ref="B145:C145"/>
    <mergeCell ref="G145:H145"/>
    <mergeCell ref="K145:L145"/>
    <mergeCell ref="B139:C139"/>
    <mergeCell ref="G139:H139"/>
    <mergeCell ref="K139:L139"/>
    <mergeCell ref="B141:C141"/>
    <mergeCell ref="G141:H141"/>
    <mergeCell ref="K141:L141"/>
    <mergeCell ref="B135:C135"/>
    <mergeCell ref="G135:H135"/>
    <mergeCell ref="K135:L135"/>
    <mergeCell ref="B137:C137"/>
    <mergeCell ref="G137:H137"/>
    <mergeCell ref="K137:L137"/>
    <mergeCell ref="B131:C131"/>
    <mergeCell ref="G131:H131"/>
    <mergeCell ref="K131:L131"/>
    <mergeCell ref="B133:C133"/>
    <mergeCell ref="G133:H133"/>
    <mergeCell ref="K133:L133"/>
    <mergeCell ref="A126:E126"/>
    <mergeCell ref="I126:L126"/>
    <mergeCell ref="B129:C129"/>
    <mergeCell ref="G129:H129"/>
    <mergeCell ref="K129:L129"/>
    <mergeCell ref="K63:L63"/>
    <mergeCell ref="B79:C80"/>
    <mergeCell ref="E79:G80"/>
    <mergeCell ref="G100:H100"/>
    <mergeCell ref="K100:L100"/>
    <mergeCell ref="B102:C102"/>
    <mergeCell ref="G102:H102"/>
    <mergeCell ref="K102:L102"/>
    <mergeCell ref="B96:C96"/>
    <mergeCell ref="G96:H96"/>
    <mergeCell ref="K96:L96"/>
    <mergeCell ref="B98:C98"/>
    <mergeCell ref="G98:H98"/>
    <mergeCell ref="K98:L98"/>
    <mergeCell ref="B92:C92"/>
    <mergeCell ref="G92:H92"/>
    <mergeCell ref="K92:L92"/>
    <mergeCell ref="B94:C94"/>
    <mergeCell ref="B55:C55"/>
    <mergeCell ref="G55:H55"/>
    <mergeCell ref="K55:L55"/>
    <mergeCell ref="B57:C57"/>
    <mergeCell ref="G57:H57"/>
    <mergeCell ref="K57:L57"/>
    <mergeCell ref="E30:G30"/>
    <mergeCell ref="E71:G71"/>
    <mergeCell ref="B73:C74"/>
    <mergeCell ref="E73:G74"/>
    <mergeCell ref="B65:C65"/>
    <mergeCell ref="B59:C59"/>
    <mergeCell ref="G59:H59"/>
    <mergeCell ref="A42:L42"/>
    <mergeCell ref="A44:E44"/>
    <mergeCell ref="I44:L44"/>
    <mergeCell ref="B47:C47"/>
    <mergeCell ref="G47:H47"/>
    <mergeCell ref="K47:L47"/>
    <mergeCell ref="G65:H65"/>
    <mergeCell ref="B100:C100"/>
    <mergeCell ref="K59:L59"/>
    <mergeCell ref="K65:L65"/>
    <mergeCell ref="B71:C71"/>
    <mergeCell ref="B61:C61"/>
    <mergeCell ref="G61:H61"/>
    <mergeCell ref="K61:L61"/>
    <mergeCell ref="B63:C63"/>
    <mergeCell ref="G63:H63"/>
    <mergeCell ref="B76:C77"/>
    <mergeCell ref="E76:G77"/>
    <mergeCell ref="B112:C112"/>
    <mergeCell ref="B114:C115"/>
    <mergeCell ref="E114:G115"/>
    <mergeCell ref="E112:G112"/>
    <mergeCell ref="B117:C118"/>
    <mergeCell ref="E117:G118"/>
    <mergeCell ref="B104:C104"/>
    <mergeCell ref="G104:H104"/>
    <mergeCell ref="K104:L104"/>
    <mergeCell ref="B106:C106"/>
    <mergeCell ref="G106:H106"/>
    <mergeCell ref="K106:L106"/>
    <mergeCell ref="A1:L1"/>
    <mergeCell ref="A83:L83"/>
    <mergeCell ref="A85:E85"/>
    <mergeCell ref="I85:L85"/>
    <mergeCell ref="B35:C36"/>
    <mergeCell ref="E35:G36"/>
    <mergeCell ref="B38:C39"/>
    <mergeCell ref="E38:G39"/>
    <mergeCell ref="B32:C33"/>
    <mergeCell ref="E32:G33"/>
    <mergeCell ref="B30:C30"/>
    <mergeCell ref="K6:L6"/>
    <mergeCell ref="K8:L8"/>
    <mergeCell ref="K10:L10"/>
    <mergeCell ref="K12:L12"/>
    <mergeCell ref="G14:H14"/>
    <mergeCell ref="K49:L49"/>
    <mergeCell ref="B51:C51"/>
    <mergeCell ref="G51:H51"/>
    <mergeCell ref="K51:L51"/>
    <mergeCell ref="B53:C53"/>
    <mergeCell ref="G53:H53"/>
    <mergeCell ref="K53:L53"/>
    <mergeCell ref="B49:C49"/>
    <mergeCell ref="A124:L124"/>
    <mergeCell ref="B24:C24"/>
    <mergeCell ref="B16:C16"/>
    <mergeCell ref="B18:C18"/>
    <mergeCell ref="B20:C20"/>
    <mergeCell ref="B22:C22"/>
    <mergeCell ref="G24:H24"/>
    <mergeCell ref="G22:H22"/>
    <mergeCell ref="K24:L24"/>
    <mergeCell ref="K18:L18"/>
    <mergeCell ref="K20:L20"/>
    <mergeCell ref="G16:H16"/>
    <mergeCell ref="K22:L22"/>
    <mergeCell ref="G94:H94"/>
    <mergeCell ref="K94:L94"/>
    <mergeCell ref="B88:C88"/>
    <mergeCell ref="G88:H88"/>
    <mergeCell ref="K88:L88"/>
    <mergeCell ref="B90:C90"/>
    <mergeCell ref="G90:H90"/>
    <mergeCell ref="K90:L90"/>
    <mergeCell ref="B120:C121"/>
    <mergeCell ref="E120:G121"/>
    <mergeCell ref="G49:H49"/>
    <mergeCell ref="K14:L14"/>
    <mergeCell ref="K16:L16"/>
    <mergeCell ref="A3:E3"/>
    <mergeCell ref="B8:C8"/>
    <mergeCell ref="B10:C10"/>
    <mergeCell ref="B12:C12"/>
    <mergeCell ref="G18:H18"/>
    <mergeCell ref="G20:H20"/>
    <mergeCell ref="B14:C14"/>
    <mergeCell ref="B6:C6"/>
    <mergeCell ref="I3:L3"/>
    <mergeCell ref="G6:H6"/>
    <mergeCell ref="G8:H8"/>
    <mergeCell ref="G10:H10"/>
    <mergeCell ref="G12:H12"/>
  </mergeCells>
  <phoneticPr fontId="2" type="noConversion"/>
  <pageMargins left="0.5" right="0.5" top="0.75" bottom="0.5" header="0.5" footer="0.25"/>
  <pageSetup orientation="portrait"/>
  <headerFooter alignWithMargins="0">
    <oddFooter>&amp;L&amp;A&amp;C&amp;BMedtronic, Inc Confidential&amp;B&amp;RPage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S66"/>
  <sheetViews>
    <sheetView showGridLines="0" workbookViewId="0">
      <selection activeCell="B1" sqref="B1:H1"/>
    </sheetView>
  </sheetViews>
  <sheetFormatPr baseColWidth="10" defaultColWidth="8.83203125" defaultRowHeight="13" x14ac:dyDescent="0.15"/>
  <cols>
    <col min="1" max="1" width="2.5" customWidth="1"/>
    <col min="2" max="2" width="36.5" bestFit="1" customWidth="1"/>
    <col min="3" max="10" width="7.6640625" customWidth="1"/>
  </cols>
  <sheetData>
    <row r="1" spans="1:19" s="1" customFormat="1" ht="24" thickBot="1" x14ac:dyDescent="0.3">
      <c r="B1" s="293" t="str">
        <f>'AHP Summary'!B5</f>
        <v>2 Needs - Parent</v>
      </c>
      <c r="C1" s="294"/>
      <c r="D1" s="294"/>
      <c r="E1" s="294"/>
      <c r="F1" s="294"/>
      <c r="G1" s="294"/>
      <c r="H1" s="295"/>
    </row>
    <row r="2" spans="1:19" s="1" customFormat="1" ht="15" customHeight="1" x14ac:dyDescent="0.15">
      <c r="B2" s="212" t="s">
        <v>266</v>
      </c>
      <c r="C2" s="213"/>
    </row>
    <row r="3" spans="1:19" s="1" customFormat="1" x14ac:dyDescent="0.15">
      <c r="B3" s="296" t="str">
        <f>'AHP Summary'!E5</f>
        <v>Child 2 Needs 1</v>
      </c>
      <c r="C3" s="296"/>
      <c r="D3" s="296"/>
      <c r="E3" s="296"/>
      <c r="F3" s="296"/>
      <c r="G3" s="296"/>
      <c r="H3" s="296"/>
      <c r="M3" s="82"/>
      <c r="N3" s="83"/>
      <c r="O3" s="83"/>
      <c r="P3" s="83"/>
      <c r="Q3" s="83"/>
      <c r="R3" s="83"/>
      <c r="S3" s="83"/>
    </row>
    <row r="4" spans="1:19" s="1" customFormat="1" x14ac:dyDescent="0.15">
      <c r="B4" s="296" t="str">
        <f>'AHP Summary'!E6</f>
        <v>Child 2 Needs 2</v>
      </c>
      <c r="C4" s="296"/>
      <c r="D4" s="296"/>
      <c r="E4" s="296"/>
      <c r="F4" s="296"/>
      <c r="G4" s="296"/>
      <c r="H4" s="296"/>
      <c r="M4" s="82"/>
      <c r="N4" s="83"/>
      <c r="O4" s="83"/>
      <c r="P4" s="83"/>
      <c r="Q4" s="83"/>
      <c r="R4" s="83"/>
      <c r="S4" s="83"/>
    </row>
    <row r="5" spans="1:19" s="1" customFormat="1" ht="16" x14ac:dyDescent="0.15">
      <c r="C5" s="2"/>
    </row>
    <row r="6" spans="1:19" s="3" customFormat="1" ht="16.5" customHeight="1" x14ac:dyDescent="0.2">
      <c r="C6" s="242">
        <v>1</v>
      </c>
      <c r="D6" s="242">
        <v>2</v>
      </c>
    </row>
    <row r="7" spans="1:19" s="3" customFormat="1" ht="100" customHeight="1" thickBot="1" x14ac:dyDescent="0.25">
      <c r="B7" s="4" t="s">
        <v>154</v>
      </c>
      <c r="C7" s="54" t="str">
        <f>B$3</f>
        <v>Child 2 Needs 1</v>
      </c>
      <c r="D7" s="54" t="str">
        <f>B$4</f>
        <v>Child 2 Needs 2</v>
      </c>
      <c r="E7" s="5" t="s">
        <v>0</v>
      </c>
      <c r="F7" s="5"/>
      <c r="G7" s="6" t="s">
        <v>1</v>
      </c>
      <c r="H7" s="6" t="s">
        <v>2</v>
      </c>
    </row>
    <row r="8" spans="1:19" s="3" customFormat="1" ht="16.5" customHeight="1" x14ac:dyDescent="0.2">
      <c r="A8" s="242">
        <v>1</v>
      </c>
      <c r="B8" s="53" t="str">
        <f>B$3</f>
        <v>Child 2 Needs 1</v>
      </c>
      <c r="C8" s="84">
        <v>1</v>
      </c>
      <c r="D8" s="57">
        <f>GEOMEAN(D15,D22,D29,D36,D43,D50,D57,D64)</f>
        <v>1</v>
      </c>
      <c r="E8" s="7">
        <f>C8/C10</f>
        <v>0.5</v>
      </c>
      <c r="F8" s="8">
        <f>D8/D10</f>
        <v>0.5</v>
      </c>
      <c r="G8" s="9">
        <f>SUM(E8:F8)</f>
        <v>1</v>
      </c>
      <c r="H8" s="10">
        <f>G8/G$17</f>
        <v>0.5</v>
      </c>
    </row>
    <row r="9" spans="1:19" s="3" customFormat="1" ht="16.5" customHeight="1" thickBot="1" x14ac:dyDescent="0.25">
      <c r="A9" s="242">
        <v>2</v>
      </c>
      <c r="B9" s="53" t="str">
        <f>B$4</f>
        <v>Child 2 Needs 2</v>
      </c>
      <c r="C9" s="85">
        <f>1/D8</f>
        <v>1</v>
      </c>
      <c r="D9" s="87">
        <v>1</v>
      </c>
      <c r="E9" s="13">
        <f>C9/C10</f>
        <v>0.5</v>
      </c>
      <c r="F9" s="14">
        <f>D9/D10</f>
        <v>0.5</v>
      </c>
      <c r="G9" s="15">
        <f>SUM(E9:F9)</f>
        <v>1</v>
      </c>
      <c r="H9" s="16">
        <f>G9/G$17</f>
        <v>0.5</v>
      </c>
    </row>
    <row r="10" spans="1:19" s="3" customFormat="1" ht="16.5" customHeight="1" x14ac:dyDescent="0.2">
      <c r="C10" s="19">
        <f t="shared" ref="C10:H10" si="0">SUM(C8:C9)</f>
        <v>2</v>
      </c>
      <c r="D10" s="20">
        <f t="shared" si="0"/>
        <v>2</v>
      </c>
      <c r="E10" s="21">
        <f t="shared" si="0"/>
        <v>1</v>
      </c>
      <c r="F10" s="21">
        <f t="shared" si="0"/>
        <v>1</v>
      </c>
      <c r="G10" s="22">
        <f t="shared" si="0"/>
        <v>2</v>
      </c>
      <c r="H10" s="21">
        <f t="shared" si="0"/>
        <v>1</v>
      </c>
    </row>
    <row r="13" spans="1:19" s="3" customFormat="1" ht="16.5" customHeight="1" x14ac:dyDescent="0.2">
      <c r="C13" s="242">
        <v>1</v>
      </c>
      <c r="D13" s="242">
        <v>2</v>
      </c>
    </row>
    <row r="14" spans="1:19" s="3" customFormat="1" ht="100" customHeight="1" thickBot="1" x14ac:dyDescent="0.25">
      <c r="B14" s="4" t="str">
        <f>'Customer Matrix'!$B$4</f>
        <v>Customer 1</v>
      </c>
      <c r="C14" s="54" t="str">
        <f>B$3</f>
        <v>Child 2 Needs 1</v>
      </c>
      <c r="D14" s="54" t="str">
        <f>B$4</f>
        <v>Child 2 Needs 2</v>
      </c>
      <c r="E14" s="5" t="s">
        <v>0</v>
      </c>
      <c r="F14" s="5"/>
      <c r="G14" s="6" t="s">
        <v>1</v>
      </c>
      <c r="H14" s="6" t="s">
        <v>2</v>
      </c>
    </row>
    <row r="15" spans="1:19" s="3" customFormat="1" ht="16.5" customHeight="1" x14ac:dyDescent="0.2">
      <c r="A15" s="242">
        <v>1</v>
      </c>
      <c r="B15" s="53" t="str">
        <f>B$3</f>
        <v>Child 2 Needs 1</v>
      </c>
      <c r="C15" s="84">
        <v>1</v>
      </c>
      <c r="D15" s="57">
        <v>1</v>
      </c>
      <c r="E15" s="7">
        <f>C15/C17</f>
        <v>0.5</v>
      </c>
      <c r="F15" s="8">
        <f>D15/D17</f>
        <v>0.5</v>
      </c>
      <c r="G15" s="9">
        <f>SUM(E15:F15)</f>
        <v>1</v>
      </c>
      <c r="H15" s="10">
        <f>G15/G$17</f>
        <v>0.5</v>
      </c>
    </row>
    <row r="16" spans="1:19" s="3" customFormat="1" ht="16.5" customHeight="1" thickBot="1" x14ac:dyDescent="0.25">
      <c r="A16" s="242">
        <v>2</v>
      </c>
      <c r="B16" s="53" t="str">
        <f>B$4</f>
        <v>Child 2 Needs 2</v>
      </c>
      <c r="C16" s="85">
        <f>1/D15</f>
        <v>1</v>
      </c>
      <c r="D16" s="87">
        <v>1</v>
      </c>
      <c r="E16" s="13">
        <f>C16/C17</f>
        <v>0.5</v>
      </c>
      <c r="F16" s="14">
        <f>D16/D17</f>
        <v>0.5</v>
      </c>
      <c r="G16" s="15">
        <f>SUM(E16:F16)</f>
        <v>1</v>
      </c>
      <c r="H16" s="16">
        <f>G16/G$17</f>
        <v>0.5</v>
      </c>
    </row>
    <row r="17" spans="1:8" s="3" customFormat="1" ht="16.5" customHeight="1" x14ac:dyDescent="0.2">
      <c r="C17" s="19">
        <f t="shared" ref="C17:H17" si="1">SUM(C15:C16)</f>
        <v>2</v>
      </c>
      <c r="D17" s="20">
        <f t="shared" si="1"/>
        <v>2</v>
      </c>
      <c r="E17" s="21">
        <f t="shared" si="1"/>
        <v>1</v>
      </c>
      <c r="F17" s="21">
        <f t="shared" si="1"/>
        <v>1</v>
      </c>
      <c r="G17" s="22">
        <f t="shared" si="1"/>
        <v>2</v>
      </c>
      <c r="H17" s="21">
        <f t="shared" si="1"/>
        <v>1</v>
      </c>
    </row>
    <row r="20" spans="1:8" s="3" customFormat="1" ht="16.5" customHeight="1" x14ac:dyDescent="0.2">
      <c r="C20" s="242">
        <v>1</v>
      </c>
      <c r="D20" s="242">
        <v>2</v>
      </c>
    </row>
    <row r="21" spans="1:8" s="3" customFormat="1" ht="100" customHeight="1" thickBot="1" x14ac:dyDescent="0.25">
      <c r="B21" s="4" t="str">
        <f>'Customer Matrix'!$B$5</f>
        <v>Customer 2</v>
      </c>
      <c r="C21" s="54" t="str">
        <f>B$3</f>
        <v>Child 2 Needs 1</v>
      </c>
      <c r="D21" s="54" t="str">
        <f>B$4</f>
        <v>Child 2 Needs 2</v>
      </c>
      <c r="E21" s="5" t="s">
        <v>0</v>
      </c>
      <c r="F21" s="5"/>
      <c r="G21" s="6" t="s">
        <v>1</v>
      </c>
      <c r="H21" s="6" t="s">
        <v>2</v>
      </c>
    </row>
    <row r="22" spans="1:8" s="3" customFormat="1" ht="16.5" customHeight="1" x14ac:dyDescent="0.2">
      <c r="A22" s="242">
        <v>1</v>
      </c>
      <c r="B22" s="53" t="str">
        <f>B$3</f>
        <v>Child 2 Needs 1</v>
      </c>
      <c r="C22" s="84">
        <v>1</v>
      </c>
      <c r="D22" s="57">
        <v>1</v>
      </c>
      <c r="E22" s="7">
        <f>C22/C24</f>
        <v>0.5</v>
      </c>
      <c r="F22" s="8">
        <f>D22/D24</f>
        <v>0.5</v>
      </c>
      <c r="G22" s="9">
        <f>SUM(E22:F22)</f>
        <v>1</v>
      </c>
      <c r="H22" s="10">
        <f>G22/G$17</f>
        <v>0.5</v>
      </c>
    </row>
    <row r="23" spans="1:8" s="3" customFormat="1" ht="16.5" customHeight="1" thickBot="1" x14ac:dyDescent="0.25">
      <c r="A23" s="242">
        <v>2</v>
      </c>
      <c r="B23" s="53" t="str">
        <f>B$4</f>
        <v>Child 2 Needs 2</v>
      </c>
      <c r="C23" s="85">
        <f>1/D22</f>
        <v>1</v>
      </c>
      <c r="D23" s="87">
        <v>1</v>
      </c>
      <c r="E23" s="13">
        <f>C23/C24</f>
        <v>0.5</v>
      </c>
      <c r="F23" s="14">
        <f>D23/D24</f>
        <v>0.5</v>
      </c>
      <c r="G23" s="15">
        <f>SUM(E23:F23)</f>
        <v>1</v>
      </c>
      <c r="H23" s="16">
        <f>G23/G$17</f>
        <v>0.5</v>
      </c>
    </row>
    <row r="24" spans="1:8" s="3" customFormat="1" ht="16.5" customHeight="1" x14ac:dyDescent="0.2">
      <c r="C24" s="19">
        <f t="shared" ref="C24:H24" si="2">SUM(C22:C23)</f>
        <v>2</v>
      </c>
      <c r="D24" s="20">
        <f t="shared" si="2"/>
        <v>2</v>
      </c>
      <c r="E24" s="21">
        <f t="shared" si="2"/>
        <v>1</v>
      </c>
      <c r="F24" s="21">
        <f t="shared" si="2"/>
        <v>1</v>
      </c>
      <c r="G24" s="22">
        <f t="shared" si="2"/>
        <v>2</v>
      </c>
      <c r="H24" s="21">
        <f t="shared" si="2"/>
        <v>1</v>
      </c>
    </row>
    <row r="27" spans="1:8" s="3" customFormat="1" ht="16.5" customHeight="1" x14ac:dyDescent="0.2">
      <c r="C27" s="242">
        <v>1</v>
      </c>
      <c r="D27" s="242">
        <v>2</v>
      </c>
    </row>
    <row r="28" spans="1:8" s="3" customFormat="1" ht="100" customHeight="1" thickBot="1" x14ac:dyDescent="0.25">
      <c r="B28" s="4" t="str">
        <f>'Customer Matrix'!$B$6</f>
        <v>Customer 3</v>
      </c>
      <c r="C28" s="54" t="str">
        <f>B$3</f>
        <v>Child 2 Needs 1</v>
      </c>
      <c r="D28" s="54" t="str">
        <f>B$4</f>
        <v>Child 2 Needs 2</v>
      </c>
      <c r="E28" s="5" t="s">
        <v>0</v>
      </c>
      <c r="F28" s="5"/>
      <c r="G28" s="6" t="s">
        <v>1</v>
      </c>
      <c r="H28" s="6" t="s">
        <v>2</v>
      </c>
    </row>
    <row r="29" spans="1:8" s="3" customFormat="1" ht="16.5" customHeight="1" x14ac:dyDescent="0.2">
      <c r="A29" s="242">
        <v>1</v>
      </c>
      <c r="B29" s="53" t="str">
        <f>B$3</f>
        <v>Child 2 Needs 1</v>
      </c>
      <c r="C29" s="84">
        <v>1</v>
      </c>
      <c r="D29" s="57">
        <v>1</v>
      </c>
      <c r="E29" s="7">
        <f>C29/C31</f>
        <v>0.5</v>
      </c>
      <c r="F29" s="8">
        <f>D29/D31</f>
        <v>0.5</v>
      </c>
      <c r="G29" s="9">
        <f>SUM(E29:F29)</f>
        <v>1</v>
      </c>
      <c r="H29" s="10">
        <f>G29/G$17</f>
        <v>0.5</v>
      </c>
    </row>
    <row r="30" spans="1:8" s="3" customFormat="1" ht="16.5" customHeight="1" thickBot="1" x14ac:dyDescent="0.25">
      <c r="A30" s="242">
        <v>2</v>
      </c>
      <c r="B30" s="53" t="str">
        <f>B$4</f>
        <v>Child 2 Needs 2</v>
      </c>
      <c r="C30" s="85">
        <f>1/D29</f>
        <v>1</v>
      </c>
      <c r="D30" s="87">
        <v>1</v>
      </c>
      <c r="E30" s="13">
        <f>C30/C31</f>
        <v>0.5</v>
      </c>
      <c r="F30" s="14">
        <f>D30/D31</f>
        <v>0.5</v>
      </c>
      <c r="G30" s="15">
        <f>SUM(E30:F30)</f>
        <v>1</v>
      </c>
      <c r="H30" s="16">
        <f>G30/G$17</f>
        <v>0.5</v>
      </c>
    </row>
    <row r="31" spans="1:8" s="3" customFormat="1" ht="16.5" customHeight="1" x14ac:dyDescent="0.2">
      <c r="C31" s="19">
        <f t="shared" ref="C31:H31" si="3">SUM(C29:C30)</f>
        <v>2</v>
      </c>
      <c r="D31" s="20">
        <f t="shared" si="3"/>
        <v>2</v>
      </c>
      <c r="E31" s="21">
        <f t="shared" si="3"/>
        <v>1</v>
      </c>
      <c r="F31" s="21">
        <f t="shared" si="3"/>
        <v>1</v>
      </c>
      <c r="G31" s="22">
        <f t="shared" si="3"/>
        <v>2</v>
      </c>
      <c r="H31" s="21">
        <f t="shared" si="3"/>
        <v>1</v>
      </c>
    </row>
    <row r="34" spans="1:8" s="3" customFormat="1" ht="16.5" customHeight="1" x14ac:dyDescent="0.2">
      <c r="C34" s="242">
        <v>1</v>
      </c>
      <c r="D34" s="242">
        <v>2</v>
      </c>
    </row>
    <row r="35" spans="1:8" s="3" customFormat="1" ht="100" customHeight="1" thickBot="1" x14ac:dyDescent="0.25">
      <c r="B35" s="4" t="str">
        <f>'Customer Matrix'!$B$7</f>
        <v>Customer 4</v>
      </c>
      <c r="C35" s="54" t="str">
        <f>B$3</f>
        <v>Child 2 Needs 1</v>
      </c>
      <c r="D35" s="54" t="str">
        <f>B$4</f>
        <v>Child 2 Needs 2</v>
      </c>
      <c r="E35" s="5" t="s">
        <v>0</v>
      </c>
      <c r="F35" s="5"/>
      <c r="G35" s="6" t="s">
        <v>1</v>
      </c>
      <c r="H35" s="6" t="s">
        <v>2</v>
      </c>
    </row>
    <row r="36" spans="1:8" s="3" customFormat="1" ht="16.5" customHeight="1" x14ac:dyDescent="0.2">
      <c r="A36" s="242">
        <v>1</v>
      </c>
      <c r="B36" s="53" t="str">
        <f>B$3</f>
        <v>Child 2 Needs 1</v>
      </c>
      <c r="C36" s="84">
        <v>1</v>
      </c>
      <c r="D36" s="57">
        <v>1</v>
      </c>
      <c r="E36" s="7">
        <f>C36/C38</f>
        <v>0.5</v>
      </c>
      <c r="F36" s="8">
        <f>D36/D38</f>
        <v>0.5</v>
      </c>
      <c r="G36" s="9">
        <f>SUM(E36:F36)</f>
        <v>1</v>
      </c>
      <c r="H36" s="10">
        <f>G36/G$17</f>
        <v>0.5</v>
      </c>
    </row>
    <row r="37" spans="1:8" s="3" customFormat="1" ht="16.5" customHeight="1" thickBot="1" x14ac:dyDescent="0.25">
      <c r="A37" s="242">
        <v>2</v>
      </c>
      <c r="B37" s="53" t="str">
        <f>B$4</f>
        <v>Child 2 Needs 2</v>
      </c>
      <c r="C37" s="85">
        <f>1/D36</f>
        <v>1</v>
      </c>
      <c r="D37" s="87">
        <v>1</v>
      </c>
      <c r="E37" s="13">
        <f>C37/C38</f>
        <v>0.5</v>
      </c>
      <c r="F37" s="14">
        <f>D37/D38</f>
        <v>0.5</v>
      </c>
      <c r="G37" s="15">
        <f>SUM(E37:F37)</f>
        <v>1</v>
      </c>
      <c r="H37" s="16">
        <f>G37/G$17</f>
        <v>0.5</v>
      </c>
    </row>
    <row r="38" spans="1:8" s="3" customFormat="1" ht="16.5" customHeight="1" x14ac:dyDescent="0.2">
      <c r="C38" s="19">
        <f t="shared" ref="C38:H38" si="4">SUM(C36:C37)</f>
        <v>2</v>
      </c>
      <c r="D38" s="20">
        <f t="shared" si="4"/>
        <v>2</v>
      </c>
      <c r="E38" s="21">
        <f t="shared" si="4"/>
        <v>1</v>
      </c>
      <c r="F38" s="21">
        <f t="shared" si="4"/>
        <v>1</v>
      </c>
      <c r="G38" s="22">
        <f t="shared" si="4"/>
        <v>2</v>
      </c>
      <c r="H38" s="21">
        <f t="shared" si="4"/>
        <v>1</v>
      </c>
    </row>
    <row r="41" spans="1:8" s="3" customFormat="1" ht="16.5" customHeight="1" x14ac:dyDescent="0.2">
      <c r="C41" s="242">
        <v>1</v>
      </c>
      <c r="D41" s="242">
        <v>2</v>
      </c>
    </row>
    <row r="42" spans="1:8" s="3" customFormat="1" ht="100" customHeight="1" thickBot="1" x14ac:dyDescent="0.25">
      <c r="B42" s="4" t="str">
        <f>'Customer Matrix'!$B$8</f>
        <v>Customer 5</v>
      </c>
      <c r="C42" s="54" t="str">
        <f>B$3</f>
        <v>Child 2 Needs 1</v>
      </c>
      <c r="D42" s="54" t="str">
        <f>B$4</f>
        <v>Child 2 Needs 2</v>
      </c>
      <c r="E42" s="5" t="s">
        <v>0</v>
      </c>
      <c r="F42" s="5"/>
      <c r="G42" s="6" t="s">
        <v>1</v>
      </c>
      <c r="H42" s="6" t="s">
        <v>2</v>
      </c>
    </row>
    <row r="43" spans="1:8" s="3" customFormat="1" ht="16.5" customHeight="1" x14ac:dyDescent="0.2">
      <c r="A43" s="242">
        <v>1</v>
      </c>
      <c r="B43" s="53" t="str">
        <f>B$3</f>
        <v>Child 2 Needs 1</v>
      </c>
      <c r="C43" s="84">
        <v>1</v>
      </c>
      <c r="D43" s="57">
        <v>1</v>
      </c>
      <c r="E43" s="7">
        <f>C43/C45</f>
        <v>0.5</v>
      </c>
      <c r="F43" s="8">
        <f>D43/D45</f>
        <v>0.5</v>
      </c>
      <c r="G43" s="9">
        <f>SUM(E43:F43)</f>
        <v>1</v>
      </c>
      <c r="H43" s="10">
        <f>G43/G$17</f>
        <v>0.5</v>
      </c>
    </row>
    <row r="44" spans="1:8" s="3" customFormat="1" ht="16.5" customHeight="1" thickBot="1" x14ac:dyDescent="0.25">
      <c r="A44" s="242">
        <v>2</v>
      </c>
      <c r="B44" s="53" t="str">
        <f>B$4</f>
        <v>Child 2 Needs 2</v>
      </c>
      <c r="C44" s="85">
        <f>1/D43</f>
        <v>1</v>
      </c>
      <c r="D44" s="87">
        <v>1</v>
      </c>
      <c r="E44" s="13">
        <f>C44/C45</f>
        <v>0.5</v>
      </c>
      <c r="F44" s="14">
        <f>D44/D45</f>
        <v>0.5</v>
      </c>
      <c r="G44" s="15">
        <f>SUM(E44:F44)</f>
        <v>1</v>
      </c>
      <c r="H44" s="16">
        <f>G44/G$17</f>
        <v>0.5</v>
      </c>
    </row>
    <row r="45" spans="1:8" s="3" customFormat="1" ht="16.5" customHeight="1" x14ac:dyDescent="0.2">
      <c r="C45" s="19">
        <f t="shared" ref="C45:H45" si="5">SUM(C43:C44)</f>
        <v>2</v>
      </c>
      <c r="D45" s="20">
        <f t="shared" si="5"/>
        <v>2</v>
      </c>
      <c r="E45" s="21">
        <f t="shared" si="5"/>
        <v>1</v>
      </c>
      <c r="F45" s="21">
        <f t="shared" si="5"/>
        <v>1</v>
      </c>
      <c r="G45" s="22">
        <f t="shared" si="5"/>
        <v>2</v>
      </c>
      <c r="H45" s="21">
        <f t="shared" si="5"/>
        <v>1</v>
      </c>
    </row>
    <row r="48" spans="1:8" s="3" customFormat="1" ht="16.5" customHeight="1" x14ac:dyDescent="0.2">
      <c r="C48" s="242">
        <v>1</v>
      </c>
      <c r="D48" s="242">
        <v>2</v>
      </c>
    </row>
    <row r="49" spans="1:8" s="3" customFormat="1" ht="100" customHeight="1" thickBot="1" x14ac:dyDescent="0.25">
      <c r="B49" s="4" t="str">
        <f>'Customer Matrix'!$B$9</f>
        <v>Customer 6</v>
      </c>
      <c r="C49" s="54" t="str">
        <f>B$3</f>
        <v>Child 2 Needs 1</v>
      </c>
      <c r="D49" s="54" t="str">
        <f>B$4</f>
        <v>Child 2 Needs 2</v>
      </c>
      <c r="E49" s="5" t="s">
        <v>0</v>
      </c>
      <c r="F49" s="5"/>
      <c r="G49" s="6" t="s">
        <v>1</v>
      </c>
      <c r="H49" s="6" t="s">
        <v>2</v>
      </c>
    </row>
    <row r="50" spans="1:8" s="3" customFormat="1" ht="16.5" customHeight="1" x14ac:dyDescent="0.2">
      <c r="A50" s="242">
        <v>1</v>
      </c>
      <c r="B50" s="53" t="str">
        <f>B$3</f>
        <v>Child 2 Needs 1</v>
      </c>
      <c r="C50" s="84">
        <v>1</v>
      </c>
      <c r="D50" s="57">
        <v>1</v>
      </c>
      <c r="E50" s="7">
        <f>C50/C52</f>
        <v>0.5</v>
      </c>
      <c r="F50" s="8">
        <f>D50/D52</f>
        <v>0.5</v>
      </c>
      <c r="G50" s="9">
        <f>SUM(E50:F50)</f>
        <v>1</v>
      </c>
      <c r="H50" s="10">
        <f>G50/G$17</f>
        <v>0.5</v>
      </c>
    </row>
    <row r="51" spans="1:8" s="3" customFormat="1" ht="16.5" customHeight="1" thickBot="1" x14ac:dyDescent="0.25">
      <c r="A51" s="242">
        <v>2</v>
      </c>
      <c r="B51" s="53" t="str">
        <f>B$4</f>
        <v>Child 2 Needs 2</v>
      </c>
      <c r="C51" s="85">
        <f>1/D50</f>
        <v>1</v>
      </c>
      <c r="D51" s="87">
        <v>1</v>
      </c>
      <c r="E51" s="13">
        <f>C51/C52</f>
        <v>0.5</v>
      </c>
      <c r="F51" s="14">
        <f>D51/D52</f>
        <v>0.5</v>
      </c>
      <c r="G51" s="15">
        <f>SUM(E51:F51)</f>
        <v>1</v>
      </c>
      <c r="H51" s="16">
        <f>G51/G$17</f>
        <v>0.5</v>
      </c>
    </row>
    <row r="52" spans="1:8" s="3" customFormat="1" ht="16.5" customHeight="1" x14ac:dyDescent="0.2">
      <c r="C52" s="19">
        <f t="shared" ref="C52:H52" si="6">SUM(C50:C51)</f>
        <v>2</v>
      </c>
      <c r="D52" s="20">
        <f t="shared" si="6"/>
        <v>2</v>
      </c>
      <c r="E52" s="21">
        <f t="shared" si="6"/>
        <v>1</v>
      </c>
      <c r="F52" s="21">
        <f t="shared" si="6"/>
        <v>1</v>
      </c>
      <c r="G52" s="22">
        <f t="shared" si="6"/>
        <v>2</v>
      </c>
      <c r="H52" s="21">
        <f t="shared" si="6"/>
        <v>1</v>
      </c>
    </row>
    <row r="55" spans="1:8" s="3" customFormat="1" ht="16.5" customHeight="1" x14ac:dyDescent="0.2">
      <c r="C55" s="242">
        <v>1</v>
      </c>
      <c r="D55" s="242">
        <v>2</v>
      </c>
    </row>
    <row r="56" spans="1:8" s="3" customFormat="1" ht="100" customHeight="1" thickBot="1" x14ac:dyDescent="0.25">
      <c r="B56" s="4" t="str">
        <f>'Customer Matrix'!$B$10</f>
        <v>Customer 7</v>
      </c>
      <c r="C56" s="54" t="str">
        <f>B$3</f>
        <v>Child 2 Needs 1</v>
      </c>
      <c r="D56" s="54" t="str">
        <f>B$4</f>
        <v>Child 2 Needs 2</v>
      </c>
      <c r="E56" s="5" t="s">
        <v>0</v>
      </c>
      <c r="F56" s="5"/>
      <c r="G56" s="6" t="s">
        <v>1</v>
      </c>
      <c r="H56" s="6" t="s">
        <v>2</v>
      </c>
    </row>
    <row r="57" spans="1:8" s="3" customFormat="1" ht="16.5" customHeight="1" x14ac:dyDescent="0.2">
      <c r="A57" s="242">
        <v>1</v>
      </c>
      <c r="B57" s="53" t="str">
        <f>B$3</f>
        <v>Child 2 Needs 1</v>
      </c>
      <c r="C57" s="84">
        <v>1</v>
      </c>
      <c r="D57" s="57">
        <v>1</v>
      </c>
      <c r="E57" s="7">
        <f>C57/C59</f>
        <v>0.5</v>
      </c>
      <c r="F57" s="8">
        <f>D57/D59</f>
        <v>0.5</v>
      </c>
      <c r="G57" s="9">
        <f>SUM(E57:F57)</f>
        <v>1</v>
      </c>
      <c r="H57" s="10">
        <f>G57/G$17</f>
        <v>0.5</v>
      </c>
    </row>
    <row r="58" spans="1:8" s="3" customFormat="1" ht="16.5" customHeight="1" thickBot="1" x14ac:dyDescent="0.25">
      <c r="A58" s="242">
        <v>2</v>
      </c>
      <c r="B58" s="53" t="str">
        <f>B$4</f>
        <v>Child 2 Needs 2</v>
      </c>
      <c r="C58" s="85">
        <f>1/D57</f>
        <v>1</v>
      </c>
      <c r="D58" s="87">
        <v>1</v>
      </c>
      <c r="E58" s="13">
        <f>C58/C59</f>
        <v>0.5</v>
      </c>
      <c r="F58" s="14">
        <f>D58/D59</f>
        <v>0.5</v>
      </c>
      <c r="G58" s="15">
        <f>SUM(E58:F58)</f>
        <v>1</v>
      </c>
      <c r="H58" s="16">
        <f>G58/G$17</f>
        <v>0.5</v>
      </c>
    </row>
    <row r="59" spans="1:8" s="3" customFormat="1" ht="16.5" customHeight="1" x14ac:dyDescent="0.2">
      <c r="C59" s="19">
        <f t="shared" ref="C59:H59" si="7">SUM(C57:C58)</f>
        <v>2</v>
      </c>
      <c r="D59" s="20">
        <f t="shared" si="7"/>
        <v>2</v>
      </c>
      <c r="E59" s="21">
        <f t="shared" si="7"/>
        <v>1</v>
      </c>
      <c r="F59" s="21">
        <f t="shared" si="7"/>
        <v>1</v>
      </c>
      <c r="G59" s="22">
        <f t="shared" si="7"/>
        <v>2</v>
      </c>
      <c r="H59" s="21">
        <f t="shared" si="7"/>
        <v>1</v>
      </c>
    </row>
    <row r="62" spans="1:8" s="3" customFormat="1" ht="16.5" customHeight="1" x14ac:dyDescent="0.2">
      <c r="C62" s="242">
        <v>1</v>
      </c>
      <c r="D62" s="242">
        <v>2</v>
      </c>
    </row>
    <row r="63" spans="1:8" s="3" customFormat="1" ht="100" customHeight="1" thickBot="1" x14ac:dyDescent="0.25">
      <c r="B63" s="4" t="str">
        <f>'Customer Matrix'!$B$11</f>
        <v>Customer 8</v>
      </c>
      <c r="C63" s="54" t="str">
        <f>B$3</f>
        <v>Child 2 Needs 1</v>
      </c>
      <c r="D63" s="54" t="str">
        <f>B$4</f>
        <v>Child 2 Needs 2</v>
      </c>
      <c r="E63" s="5" t="s">
        <v>0</v>
      </c>
      <c r="F63" s="5"/>
      <c r="G63" s="6" t="s">
        <v>1</v>
      </c>
      <c r="H63" s="6" t="s">
        <v>2</v>
      </c>
    </row>
    <row r="64" spans="1:8" s="3" customFormat="1" ht="16.5" customHeight="1" x14ac:dyDescent="0.2">
      <c r="A64" s="242">
        <v>1</v>
      </c>
      <c r="B64" s="53" t="str">
        <f>B$3</f>
        <v>Child 2 Needs 1</v>
      </c>
      <c r="C64" s="84">
        <v>1</v>
      </c>
      <c r="D64" s="57">
        <v>1</v>
      </c>
      <c r="E64" s="7">
        <f>C64/C66</f>
        <v>0.5</v>
      </c>
      <c r="F64" s="8">
        <f>D64/D66</f>
        <v>0.5</v>
      </c>
      <c r="G64" s="9">
        <f>SUM(E64:F64)</f>
        <v>1</v>
      </c>
      <c r="H64" s="10">
        <f>G64/G$17</f>
        <v>0.5</v>
      </c>
    </row>
    <row r="65" spans="1:8" s="3" customFormat="1" ht="16.5" customHeight="1" thickBot="1" x14ac:dyDescent="0.25">
      <c r="A65" s="242">
        <v>2</v>
      </c>
      <c r="B65" s="53" t="str">
        <f>B$4</f>
        <v>Child 2 Needs 2</v>
      </c>
      <c r="C65" s="85">
        <f>1/D64</f>
        <v>1</v>
      </c>
      <c r="D65" s="87">
        <v>1</v>
      </c>
      <c r="E65" s="13">
        <f>C65/C66</f>
        <v>0.5</v>
      </c>
      <c r="F65" s="14">
        <f>D65/D66</f>
        <v>0.5</v>
      </c>
      <c r="G65" s="15">
        <f>SUM(E65:F65)</f>
        <v>1</v>
      </c>
      <c r="H65" s="16">
        <f>G65/G$17</f>
        <v>0.5</v>
      </c>
    </row>
    <row r="66" spans="1:8" s="3" customFormat="1" ht="16.5" customHeight="1" x14ac:dyDescent="0.2">
      <c r="C66" s="19">
        <f t="shared" ref="C66:H66" si="8">SUM(C64:C65)</f>
        <v>2</v>
      </c>
      <c r="D66" s="20">
        <f t="shared" si="8"/>
        <v>2</v>
      </c>
      <c r="E66" s="21">
        <f t="shared" si="8"/>
        <v>1</v>
      </c>
      <c r="F66" s="21">
        <f t="shared" si="8"/>
        <v>1</v>
      </c>
      <c r="G66" s="22">
        <f t="shared" si="8"/>
        <v>2</v>
      </c>
      <c r="H66" s="21">
        <f t="shared" si="8"/>
        <v>1</v>
      </c>
    </row>
  </sheetData>
  <mergeCells count="3">
    <mergeCell ref="B1:H1"/>
    <mergeCell ref="B3:H3"/>
    <mergeCell ref="B4:H4"/>
  </mergeCells>
  <phoneticPr fontId="2" type="noConversion"/>
  <pageMargins left="0.5" right="0.5" top="0.5" bottom="0.5" header="0.5" footer="0.5"/>
  <pageSetup scale="72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S96"/>
  <sheetViews>
    <sheetView showGridLines="0" zoomScale="85" workbookViewId="0">
      <selection activeCell="B1" sqref="B1:J1"/>
    </sheetView>
  </sheetViews>
  <sheetFormatPr baseColWidth="10" defaultColWidth="9.1640625" defaultRowHeight="13" x14ac:dyDescent="0.15"/>
  <cols>
    <col min="1" max="1" width="4.33203125" style="51" customWidth="1"/>
    <col min="2" max="2" width="31.6640625" style="51" customWidth="1"/>
    <col min="3" max="19" width="7.6640625" style="51" customWidth="1"/>
    <col min="20" max="16384" width="9.1640625" style="51"/>
  </cols>
  <sheetData>
    <row r="1" spans="1:19" s="1" customFormat="1" ht="24" thickBot="1" x14ac:dyDescent="0.3">
      <c r="B1" s="293" t="str">
        <f>'AHP Summary'!B9</f>
        <v>3 Needs - Parent</v>
      </c>
      <c r="C1" s="294"/>
      <c r="D1" s="294"/>
      <c r="E1" s="294"/>
      <c r="F1" s="294"/>
      <c r="G1" s="294"/>
      <c r="H1" s="294"/>
      <c r="I1" s="294"/>
      <c r="J1" s="295"/>
      <c r="M1" s="303" t="s">
        <v>3</v>
      </c>
      <c r="N1" s="304"/>
      <c r="O1" s="304"/>
      <c r="P1" s="304"/>
      <c r="Q1" s="304"/>
      <c r="R1" s="304"/>
      <c r="S1" s="305"/>
    </row>
    <row r="2" spans="1:19" s="1" customFormat="1" ht="15" customHeight="1" x14ac:dyDescent="0.15">
      <c r="B2" s="212" t="s">
        <v>266</v>
      </c>
      <c r="C2" s="213"/>
      <c r="M2" s="11" t="s">
        <v>4</v>
      </c>
      <c r="N2" s="12">
        <v>3</v>
      </c>
      <c r="O2" s="12">
        <v>4</v>
      </c>
      <c r="P2" s="12">
        <v>5</v>
      </c>
      <c r="Q2" s="12">
        <v>6</v>
      </c>
      <c r="R2" s="12">
        <v>7</v>
      </c>
      <c r="S2" s="12">
        <v>8</v>
      </c>
    </row>
    <row r="3" spans="1:19" s="1" customFormat="1" ht="16" x14ac:dyDescent="0.15">
      <c r="C3" s="2"/>
      <c r="M3" s="17" t="s">
        <v>5</v>
      </c>
      <c r="N3" s="18">
        <v>0.57999999999999996</v>
      </c>
      <c r="O3" s="18">
        <v>0.9</v>
      </c>
      <c r="P3" s="18">
        <v>1.1200000000000001</v>
      </c>
      <c r="Q3" s="18">
        <v>1.24</v>
      </c>
      <c r="R3" s="18">
        <v>1.32</v>
      </c>
      <c r="S3" s="18">
        <v>1.41</v>
      </c>
    </row>
    <row r="4" spans="1:19" s="1" customFormat="1" ht="16" x14ac:dyDescent="0.15">
      <c r="C4" s="2"/>
      <c r="M4" s="80"/>
      <c r="N4" s="81"/>
      <c r="O4" s="81"/>
      <c r="P4" s="81"/>
      <c r="Q4" s="81"/>
      <c r="R4" s="81"/>
      <c r="S4" s="81"/>
    </row>
    <row r="5" spans="1:19" s="1" customFormat="1" x14ac:dyDescent="0.15">
      <c r="B5" s="296" t="str">
        <f>'AHP Summary'!E9</f>
        <v>Child 3 Needs 1</v>
      </c>
      <c r="C5" s="296"/>
      <c r="D5" s="296"/>
      <c r="E5" s="296"/>
      <c r="F5" s="296"/>
      <c r="G5" s="296"/>
      <c r="H5" s="296"/>
      <c r="M5" s="82"/>
      <c r="N5" s="83"/>
      <c r="O5" s="83"/>
      <c r="P5" s="83"/>
      <c r="Q5" s="83"/>
      <c r="R5" s="83"/>
      <c r="S5" s="83"/>
    </row>
    <row r="6" spans="1:19" s="1" customFormat="1" x14ac:dyDescent="0.15">
      <c r="B6" s="296" t="str">
        <f>'AHP Summary'!E10</f>
        <v>Child 3 Needs 2</v>
      </c>
      <c r="C6" s="296"/>
      <c r="D6" s="296"/>
      <c r="E6" s="296"/>
      <c r="F6" s="296"/>
      <c r="G6" s="296"/>
      <c r="H6" s="296"/>
      <c r="M6" s="82"/>
      <c r="N6" s="83"/>
      <c r="O6" s="83"/>
      <c r="P6" s="83"/>
      <c r="Q6" s="83"/>
      <c r="R6" s="83"/>
      <c r="S6" s="83"/>
    </row>
    <row r="7" spans="1:19" s="1" customFormat="1" x14ac:dyDescent="0.15">
      <c r="B7" s="296" t="str">
        <f>'AHP Summary'!E11</f>
        <v>Child 3 Needs 3</v>
      </c>
      <c r="C7" s="296"/>
      <c r="D7" s="296"/>
      <c r="E7" s="296"/>
      <c r="F7" s="296"/>
      <c r="G7" s="296"/>
      <c r="H7" s="296"/>
      <c r="M7" s="82"/>
      <c r="N7" s="83"/>
      <c r="O7" s="83"/>
      <c r="P7" s="83"/>
      <c r="Q7" s="83"/>
      <c r="R7" s="83"/>
      <c r="S7" s="83"/>
    </row>
    <row r="8" spans="1:19" s="3" customFormat="1" ht="16.5" customHeight="1" x14ac:dyDescent="0.2">
      <c r="C8" s="23"/>
      <c r="D8" s="23"/>
      <c r="E8" s="23"/>
      <c r="F8" s="21"/>
      <c r="G8" s="21"/>
      <c r="H8" s="21"/>
      <c r="I8" s="23"/>
      <c r="J8" s="21"/>
    </row>
    <row r="9" spans="1:19" s="3" customFormat="1" ht="16.5" customHeight="1" x14ac:dyDescent="0.2">
      <c r="C9" s="244">
        <v>1</v>
      </c>
      <c r="D9" s="244">
        <v>2</v>
      </c>
      <c r="E9" s="244">
        <v>3</v>
      </c>
      <c r="F9" s="21"/>
      <c r="G9" s="21"/>
      <c r="H9" s="21"/>
      <c r="I9" s="23"/>
      <c r="J9" s="21"/>
    </row>
    <row r="10" spans="1:19" s="3" customFormat="1" ht="100" customHeight="1" thickBot="1" x14ac:dyDescent="0.25">
      <c r="B10" s="4" t="s">
        <v>154</v>
      </c>
      <c r="C10" s="54" t="str">
        <f>B$5</f>
        <v>Child 3 Needs 1</v>
      </c>
      <c r="D10" s="54" t="str">
        <f>B$6</f>
        <v>Child 3 Needs 2</v>
      </c>
      <c r="E10" s="54" t="str">
        <f>B$7</f>
        <v>Child 3 Needs 3</v>
      </c>
      <c r="F10" s="299" t="s">
        <v>6</v>
      </c>
      <c r="G10" s="299"/>
      <c r="H10" s="299"/>
      <c r="I10" s="6" t="s">
        <v>1</v>
      </c>
      <c r="J10" s="6" t="s">
        <v>2</v>
      </c>
      <c r="M10" s="54" t="str">
        <f>C10</f>
        <v>Child 3 Needs 1</v>
      </c>
      <c r="N10" s="54" t="str">
        <f>D10</f>
        <v>Child 3 Needs 2</v>
      </c>
      <c r="O10" s="54" t="str">
        <f>E10</f>
        <v>Child 3 Needs 3</v>
      </c>
      <c r="P10" s="56" t="s">
        <v>11</v>
      </c>
      <c r="Q10" s="56" t="s">
        <v>12</v>
      </c>
    </row>
    <row r="11" spans="1:19" s="3" customFormat="1" ht="16.5" customHeight="1" x14ac:dyDescent="0.2">
      <c r="A11" s="242">
        <v>1</v>
      </c>
      <c r="B11" s="53" t="str">
        <f>B$5</f>
        <v>Child 3 Needs 1</v>
      </c>
      <c r="C11" s="84">
        <v>1</v>
      </c>
      <c r="D11" s="247">
        <f>GEOMEAN(D21,D31,D41,D51,D61,D71,D81,D91)</f>
        <v>1</v>
      </c>
      <c r="E11" s="248">
        <f>GEOMEAN(E21,E31,E41,E51,E61,E71,E81,E91)</f>
        <v>1</v>
      </c>
      <c r="F11" s="7">
        <f>C11/C14</f>
        <v>0.33333333333333331</v>
      </c>
      <c r="G11" s="24">
        <f>D11/D14</f>
        <v>0.33333333333333331</v>
      </c>
      <c r="H11" s="8">
        <f>E11/E14</f>
        <v>0.33333333333333331</v>
      </c>
      <c r="I11" s="9">
        <f>SUM(F11:H11)</f>
        <v>1</v>
      </c>
      <c r="J11" s="10">
        <f>I11/I$24</f>
        <v>0.33333333333333331</v>
      </c>
      <c r="M11" s="48">
        <f>C11*J11</f>
        <v>0.33333333333333331</v>
      </c>
      <c r="N11" s="48">
        <f>D11*J12</f>
        <v>0.33333333333333331</v>
      </c>
      <c r="O11" s="48">
        <f>E11*J13</f>
        <v>0.33333333333333331</v>
      </c>
      <c r="P11" s="48">
        <f>SUM(M11:O11)</f>
        <v>1</v>
      </c>
      <c r="Q11" s="49">
        <f>P11/J11</f>
        <v>3</v>
      </c>
      <c r="R11" s="25"/>
      <c r="S11" s="25"/>
    </row>
    <row r="12" spans="1:19" s="3" customFormat="1" ht="16.5" customHeight="1" x14ac:dyDescent="0.2">
      <c r="A12" s="242">
        <v>2</v>
      </c>
      <c r="B12" s="53" t="str">
        <f>B$6</f>
        <v>Child 3 Needs 2</v>
      </c>
      <c r="C12" s="85">
        <f>1/D11</f>
        <v>1</v>
      </c>
      <c r="D12" s="87">
        <v>1</v>
      </c>
      <c r="E12" s="249">
        <f>GEOMEAN(E22,E32,E42,E52,E62,E72,E82,E92)</f>
        <v>1</v>
      </c>
      <c r="F12" s="26">
        <f>C12/C14</f>
        <v>0.33333333333333331</v>
      </c>
      <c r="G12" s="23">
        <f>D12/D14</f>
        <v>0.33333333333333331</v>
      </c>
      <c r="H12" s="33">
        <f>E12/E14</f>
        <v>0.33333333333333331</v>
      </c>
      <c r="I12" s="15">
        <f>SUM(F12:H12)</f>
        <v>1</v>
      </c>
      <c r="J12" s="29">
        <f>I12/I$24</f>
        <v>0.33333333333333331</v>
      </c>
      <c r="M12" s="48">
        <f>C12*J11</f>
        <v>0.33333333333333331</v>
      </c>
      <c r="N12" s="61">
        <f>D12*J12</f>
        <v>0.33333333333333331</v>
      </c>
      <c r="O12" s="61">
        <f>E12*J13</f>
        <v>0.33333333333333331</v>
      </c>
      <c r="P12" s="48">
        <f>SUM(M12:O12)</f>
        <v>1</v>
      </c>
      <c r="Q12" s="49">
        <f>P12/J12</f>
        <v>3</v>
      </c>
      <c r="R12" s="25"/>
      <c r="S12" s="25"/>
    </row>
    <row r="13" spans="1:19" s="3" customFormat="1" ht="16.5" customHeight="1" thickBot="1" x14ac:dyDescent="0.25">
      <c r="A13" s="242">
        <v>3</v>
      </c>
      <c r="B13" s="53" t="str">
        <f>B$7</f>
        <v>Child 3 Needs 3</v>
      </c>
      <c r="C13" s="86">
        <f>1/E11</f>
        <v>1</v>
      </c>
      <c r="D13" s="88">
        <f>1/E12</f>
        <v>1</v>
      </c>
      <c r="E13" s="89">
        <v>1</v>
      </c>
      <c r="F13" s="13">
        <f>C13/C14</f>
        <v>0.33333333333333331</v>
      </c>
      <c r="G13" s="30">
        <f>D13/D14</f>
        <v>0.33333333333333331</v>
      </c>
      <c r="H13" s="14">
        <f>E13/E14</f>
        <v>0.33333333333333331</v>
      </c>
      <c r="I13" s="31">
        <f>SUM(F13:H13)</f>
        <v>1</v>
      </c>
      <c r="J13" s="16">
        <f>I13/I$24</f>
        <v>0.33333333333333331</v>
      </c>
      <c r="M13" s="48">
        <f>C13*J11</f>
        <v>0.33333333333333331</v>
      </c>
      <c r="N13" s="48">
        <f>D13*J12</f>
        <v>0.33333333333333331</v>
      </c>
      <c r="O13" s="48">
        <f>E13*J13</f>
        <v>0.33333333333333331</v>
      </c>
      <c r="P13" s="48">
        <f>SUM(M13:O13)</f>
        <v>1</v>
      </c>
      <c r="Q13" s="49">
        <f>P13/J13</f>
        <v>3</v>
      </c>
      <c r="R13" s="25"/>
      <c r="S13" s="25"/>
    </row>
    <row r="14" spans="1:19" s="3" customFormat="1" ht="16.5" customHeight="1" thickBot="1" x14ac:dyDescent="0.25">
      <c r="C14" s="19">
        <f t="shared" ref="C14:J14" si="0">SUM(C11:C13)</f>
        <v>3</v>
      </c>
      <c r="D14" s="27">
        <f t="shared" si="0"/>
        <v>3</v>
      </c>
      <c r="E14" s="20">
        <f t="shared" si="0"/>
        <v>3</v>
      </c>
      <c r="F14" s="21">
        <f t="shared" si="0"/>
        <v>1</v>
      </c>
      <c r="G14" s="21">
        <f t="shared" si="0"/>
        <v>1</v>
      </c>
      <c r="H14" s="21">
        <f t="shared" si="0"/>
        <v>1</v>
      </c>
      <c r="I14" s="22">
        <f t="shared" si="0"/>
        <v>3</v>
      </c>
      <c r="J14" s="21">
        <f t="shared" si="0"/>
        <v>1</v>
      </c>
      <c r="M14" s="25"/>
      <c r="N14" s="25"/>
      <c r="O14" s="300" t="s">
        <v>8</v>
      </c>
      <c r="P14" s="301"/>
      <c r="Q14" s="49">
        <f>AVERAGE(Q11:Q13)</f>
        <v>3</v>
      </c>
      <c r="R14" s="25"/>
      <c r="S14" s="25"/>
    </row>
    <row r="15" spans="1:19" s="3" customFormat="1" ht="16.5" customHeight="1" thickBot="1" x14ac:dyDescent="0.25">
      <c r="G15" s="297" t="s">
        <v>7</v>
      </c>
      <c r="H15" s="297"/>
      <c r="I15" s="297"/>
      <c r="J15" s="32">
        <f>Q16</f>
        <v>0</v>
      </c>
      <c r="M15" s="25"/>
      <c r="N15" s="25"/>
      <c r="O15" s="297" t="s">
        <v>9</v>
      </c>
      <c r="P15" s="298"/>
      <c r="Q15" s="49">
        <f>(Q14-N$2)/(N$2-1)</f>
        <v>0</v>
      </c>
      <c r="R15" s="25"/>
      <c r="S15" s="25"/>
    </row>
    <row r="16" spans="1:19" s="3" customFormat="1" ht="16.5" customHeight="1" x14ac:dyDescent="0.2">
      <c r="M16" s="25"/>
      <c r="O16" s="297" t="s">
        <v>10</v>
      </c>
      <c r="P16" s="298"/>
      <c r="Q16" s="49">
        <f>Q15/N$3</f>
        <v>0</v>
      </c>
      <c r="R16" s="25"/>
      <c r="S16" s="25"/>
    </row>
    <row r="17" spans="1:19" s="40" customFormat="1" ht="16.5" customHeight="1" x14ac:dyDescent="0.2">
      <c r="B17" s="43"/>
      <c r="C17" s="35"/>
      <c r="D17" s="44"/>
      <c r="E17" s="44"/>
      <c r="F17" s="44"/>
      <c r="G17" s="36"/>
      <c r="H17" s="36"/>
      <c r="I17" s="36"/>
      <c r="J17" s="36"/>
      <c r="K17" s="36"/>
      <c r="M17" s="45"/>
      <c r="N17" s="45"/>
      <c r="O17" s="45"/>
      <c r="P17" s="45"/>
      <c r="Q17" s="45"/>
      <c r="R17" s="52"/>
    </row>
    <row r="18" spans="1:19" s="40" customFormat="1" ht="16.5" customHeight="1" x14ac:dyDescent="0.2">
      <c r="B18" s="43"/>
      <c r="C18" s="47"/>
      <c r="D18" s="35"/>
      <c r="E18" s="44"/>
      <c r="F18" s="44"/>
      <c r="G18" s="36"/>
      <c r="H18" s="36"/>
      <c r="I18" s="36"/>
      <c r="J18" s="36"/>
      <c r="K18" s="36"/>
      <c r="M18" s="45"/>
      <c r="N18" s="45"/>
      <c r="O18" s="45"/>
      <c r="P18" s="45"/>
      <c r="Q18" s="45"/>
      <c r="R18" s="52"/>
    </row>
    <row r="19" spans="1:19" s="3" customFormat="1" ht="16.5" customHeight="1" x14ac:dyDescent="0.2">
      <c r="C19" s="244">
        <v>1</v>
      </c>
      <c r="D19" s="244">
        <v>2</v>
      </c>
      <c r="E19" s="244">
        <v>3</v>
      </c>
      <c r="F19" s="21"/>
      <c r="G19" s="21"/>
      <c r="H19" s="21"/>
      <c r="I19" s="23"/>
      <c r="J19" s="21"/>
    </row>
    <row r="20" spans="1:19" s="3" customFormat="1" ht="100" customHeight="1" thickBot="1" x14ac:dyDescent="0.25">
      <c r="B20" s="4" t="str">
        <f>'Customer Matrix'!$B$4</f>
        <v>Customer 1</v>
      </c>
      <c r="C20" s="54" t="str">
        <f>B$5</f>
        <v>Child 3 Needs 1</v>
      </c>
      <c r="D20" s="54" t="str">
        <f>B$6</f>
        <v>Child 3 Needs 2</v>
      </c>
      <c r="E20" s="54" t="str">
        <f>B$7</f>
        <v>Child 3 Needs 3</v>
      </c>
      <c r="F20" s="299" t="s">
        <v>6</v>
      </c>
      <c r="G20" s="299"/>
      <c r="H20" s="299"/>
      <c r="I20" s="6" t="s">
        <v>1</v>
      </c>
      <c r="J20" s="6" t="s">
        <v>2</v>
      </c>
      <c r="M20" s="54" t="str">
        <f>C20</f>
        <v>Child 3 Needs 1</v>
      </c>
      <c r="N20" s="54" t="str">
        <f>D20</f>
        <v>Child 3 Needs 2</v>
      </c>
      <c r="O20" s="54" t="str">
        <f>E20</f>
        <v>Child 3 Needs 3</v>
      </c>
      <c r="P20" s="56" t="s">
        <v>11</v>
      </c>
      <c r="Q20" s="56" t="s">
        <v>12</v>
      </c>
    </row>
    <row r="21" spans="1:19" s="3" customFormat="1" ht="16.5" customHeight="1" x14ac:dyDescent="0.2">
      <c r="A21" s="242">
        <v>1</v>
      </c>
      <c r="B21" s="53" t="str">
        <f>B$5</f>
        <v>Child 3 Needs 1</v>
      </c>
      <c r="C21" s="84">
        <v>1</v>
      </c>
      <c r="D21" s="57">
        <v>1</v>
      </c>
      <c r="E21" s="58">
        <v>1</v>
      </c>
      <c r="F21" s="7">
        <f>C21/C24</f>
        <v>0.33333333333333331</v>
      </c>
      <c r="G21" s="24">
        <f>D21/D24</f>
        <v>0.33333333333333331</v>
      </c>
      <c r="H21" s="8">
        <f>E21/E24</f>
        <v>0.33333333333333331</v>
      </c>
      <c r="I21" s="9">
        <f>SUM(F21:H21)</f>
        <v>1</v>
      </c>
      <c r="J21" s="10">
        <f>I21/I$24</f>
        <v>0.33333333333333331</v>
      </c>
      <c r="M21" s="48">
        <f>C21*J21</f>
        <v>0.33333333333333331</v>
      </c>
      <c r="N21" s="48">
        <f>D21*J22</f>
        <v>0.33333333333333331</v>
      </c>
      <c r="O21" s="48">
        <f>E21*J23</f>
        <v>0.33333333333333331</v>
      </c>
      <c r="P21" s="48">
        <f>SUM(M21:O21)</f>
        <v>1</v>
      </c>
      <c r="Q21" s="49">
        <f>P21/J21</f>
        <v>3</v>
      </c>
      <c r="R21" s="25"/>
      <c r="S21" s="25"/>
    </row>
    <row r="22" spans="1:19" s="3" customFormat="1" ht="16.5" customHeight="1" x14ac:dyDescent="0.2">
      <c r="A22" s="242">
        <v>2</v>
      </c>
      <c r="B22" s="53" t="str">
        <f>B$6</f>
        <v>Child 3 Needs 2</v>
      </c>
      <c r="C22" s="85">
        <f>1/D21</f>
        <v>1</v>
      </c>
      <c r="D22" s="87">
        <v>1</v>
      </c>
      <c r="E22" s="59">
        <v>1</v>
      </c>
      <c r="F22" s="26">
        <f>C22/C24</f>
        <v>0.33333333333333331</v>
      </c>
      <c r="G22" s="23">
        <f>D22/D24</f>
        <v>0.33333333333333331</v>
      </c>
      <c r="H22" s="33">
        <f>E22/E24</f>
        <v>0.33333333333333331</v>
      </c>
      <c r="I22" s="15">
        <f>SUM(F22:H22)</f>
        <v>1</v>
      </c>
      <c r="J22" s="29">
        <f>I22/I$24</f>
        <v>0.33333333333333331</v>
      </c>
      <c r="M22" s="48">
        <f>C22*J21</f>
        <v>0.33333333333333331</v>
      </c>
      <c r="N22" s="61">
        <f>D22*J22</f>
        <v>0.33333333333333331</v>
      </c>
      <c r="O22" s="61">
        <f>E22*J23</f>
        <v>0.33333333333333331</v>
      </c>
      <c r="P22" s="48">
        <f>SUM(M22:O22)</f>
        <v>1</v>
      </c>
      <c r="Q22" s="49">
        <f>P22/J22</f>
        <v>3</v>
      </c>
      <c r="R22" s="25"/>
      <c r="S22" s="25"/>
    </row>
    <row r="23" spans="1:19" s="3" customFormat="1" ht="16.5" customHeight="1" thickBot="1" x14ac:dyDescent="0.25">
      <c r="A23" s="242">
        <v>3</v>
      </c>
      <c r="B23" s="53" t="str">
        <f>B$7</f>
        <v>Child 3 Needs 3</v>
      </c>
      <c r="C23" s="86">
        <f>1/E21</f>
        <v>1</v>
      </c>
      <c r="D23" s="88">
        <f>1/E22</f>
        <v>1</v>
      </c>
      <c r="E23" s="89">
        <v>1</v>
      </c>
      <c r="F23" s="13">
        <f>C23/C24</f>
        <v>0.33333333333333331</v>
      </c>
      <c r="G23" s="30">
        <f>D23/D24</f>
        <v>0.33333333333333331</v>
      </c>
      <c r="H23" s="14">
        <f>E23/E24</f>
        <v>0.33333333333333331</v>
      </c>
      <c r="I23" s="31">
        <f>SUM(F23:H23)</f>
        <v>1</v>
      </c>
      <c r="J23" s="16">
        <f>I23/I$24</f>
        <v>0.33333333333333331</v>
      </c>
      <c r="M23" s="48">
        <f>C23*J21</f>
        <v>0.33333333333333331</v>
      </c>
      <c r="N23" s="48">
        <f>D23*J22</f>
        <v>0.33333333333333331</v>
      </c>
      <c r="O23" s="48">
        <f>E23*J23</f>
        <v>0.33333333333333331</v>
      </c>
      <c r="P23" s="48">
        <f>SUM(M23:O23)</f>
        <v>1</v>
      </c>
      <c r="Q23" s="49">
        <f>P23/J23</f>
        <v>3</v>
      </c>
      <c r="R23" s="25"/>
      <c r="S23" s="25"/>
    </row>
    <row r="24" spans="1:19" s="3" customFormat="1" ht="16.5" customHeight="1" thickBot="1" x14ac:dyDescent="0.25">
      <c r="C24" s="19">
        <f t="shared" ref="C24:J24" si="1">SUM(C21:C23)</f>
        <v>3</v>
      </c>
      <c r="D24" s="27">
        <f t="shared" si="1"/>
        <v>3</v>
      </c>
      <c r="E24" s="20">
        <f t="shared" si="1"/>
        <v>3</v>
      </c>
      <c r="F24" s="21">
        <f t="shared" si="1"/>
        <v>1</v>
      </c>
      <c r="G24" s="21">
        <f t="shared" si="1"/>
        <v>1</v>
      </c>
      <c r="H24" s="21">
        <f t="shared" si="1"/>
        <v>1</v>
      </c>
      <c r="I24" s="22">
        <f t="shared" si="1"/>
        <v>3</v>
      </c>
      <c r="J24" s="21">
        <f t="shared" si="1"/>
        <v>1</v>
      </c>
      <c r="M24" s="25"/>
      <c r="N24" s="25"/>
      <c r="O24" s="300" t="s">
        <v>8</v>
      </c>
      <c r="P24" s="301"/>
      <c r="Q24" s="49">
        <f>AVERAGE(Q21:Q23)</f>
        <v>3</v>
      </c>
      <c r="R24" s="25"/>
      <c r="S24" s="25"/>
    </row>
    <row r="25" spans="1:19" s="3" customFormat="1" ht="16.5" customHeight="1" thickBot="1" x14ac:dyDescent="0.25">
      <c r="G25" s="297" t="s">
        <v>7</v>
      </c>
      <c r="H25" s="297"/>
      <c r="I25" s="297"/>
      <c r="J25" s="32">
        <f>Q26</f>
        <v>0</v>
      </c>
      <c r="M25" s="25"/>
      <c r="N25" s="25"/>
      <c r="O25" s="297" t="s">
        <v>9</v>
      </c>
      <c r="P25" s="298"/>
      <c r="Q25" s="49">
        <f>(Q24-N$2)/(N$2-1)</f>
        <v>0</v>
      </c>
      <c r="R25" s="25"/>
      <c r="S25" s="25"/>
    </row>
    <row r="26" spans="1:19" s="3" customFormat="1" ht="16.5" customHeight="1" x14ac:dyDescent="0.2">
      <c r="M26" s="25"/>
      <c r="O26" s="297" t="s">
        <v>10</v>
      </c>
      <c r="P26" s="298"/>
      <c r="Q26" s="49">
        <f>Q25/N$3</f>
        <v>0</v>
      </c>
      <c r="R26" s="25"/>
      <c r="S26" s="25"/>
    </row>
    <row r="27" spans="1:19" s="40" customFormat="1" ht="16.5" customHeight="1" x14ac:dyDescent="0.2">
      <c r="B27" s="43"/>
      <c r="C27" s="35"/>
      <c r="D27" s="44"/>
      <c r="E27" s="44"/>
      <c r="F27" s="44"/>
      <c r="G27" s="36"/>
      <c r="H27" s="36"/>
      <c r="I27" s="36"/>
      <c r="J27" s="36"/>
      <c r="K27" s="36"/>
      <c r="M27" s="45"/>
      <c r="N27" s="45"/>
      <c r="O27" s="45"/>
      <c r="P27" s="45"/>
      <c r="Q27" s="45"/>
      <c r="R27" s="52"/>
    </row>
    <row r="28" spans="1:19" s="40" customFormat="1" ht="16.5" customHeight="1" x14ac:dyDescent="0.2">
      <c r="B28" s="43"/>
      <c r="C28" s="47"/>
      <c r="D28" s="35"/>
      <c r="E28" s="44"/>
      <c r="F28" s="44"/>
      <c r="G28" s="36"/>
      <c r="H28" s="36"/>
      <c r="I28" s="36"/>
      <c r="J28" s="36"/>
      <c r="K28" s="36"/>
      <c r="M28" s="45"/>
      <c r="N28" s="45"/>
      <c r="O28" s="45"/>
      <c r="P28" s="45"/>
      <c r="Q28" s="45"/>
      <c r="R28" s="52"/>
    </row>
    <row r="29" spans="1:19" s="3" customFormat="1" ht="16.5" customHeight="1" x14ac:dyDescent="0.2">
      <c r="C29" s="244">
        <v>1</v>
      </c>
      <c r="D29" s="244">
        <v>2</v>
      </c>
      <c r="E29" s="244">
        <v>3</v>
      </c>
      <c r="F29" s="21"/>
      <c r="G29" s="21"/>
      <c r="H29" s="21"/>
      <c r="I29" s="23"/>
      <c r="J29" s="21"/>
    </row>
    <row r="30" spans="1:19" s="3" customFormat="1" ht="100" customHeight="1" thickBot="1" x14ac:dyDescent="0.25">
      <c r="B30" s="4" t="str">
        <f>'Customer Matrix'!$B$5</f>
        <v>Customer 2</v>
      </c>
      <c r="C30" s="54" t="str">
        <f>B$5</f>
        <v>Child 3 Needs 1</v>
      </c>
      <c r="D30" s="54" t="str">
        <f>B$6</f>
        <v>Child 3 Needs 2</v>
      </c>
      <c r="E30" s="54" t="str">
        <f>B$7</f>
        <v>Child 3 Needs 3</v>
      </c>
      <c r="F30" s="299" t="s">
        <v>6</v>
      </c>
      <c r="G30" s="299"/>
      <c r="H30" s="299"/>
      <c r="I30" s="6" t="s">
        <v>1</v>
      </c>
      <c r="J30" s="6" t="s">
        <v>2</v>
      </c>
      <c r="M30" s="54" t="str">
        <f>C30</f>
        <v>Child 3 Needs 1</v>
      </c>
      <c r="N30" s="54" t="str">
        <f>D30</f>
        <v>Child 3 Needs 2</v>
      </c>
      <c r="O30" s="54" t="str">
        <f>E30</f>
        <v>Child 3 Needs 3</v>
      </c>
      <c r="P30" s="56" t="s">
        <v>11</v>
      </c>
      <c r="Q30" s="56" t="s">
        <v>12</v>
      </c>
    </row>
    <row r="31" spans="1:19" s="3" customFormat="1" ht="16.5" customHeight="1" x14ac:dyDescent="0.2">
      <c r="A31" s="242">
        <v>1</v>
      </c>
      <c r="B31" s="53" t="str">
        <f>B$5</f>
        <v>Child 3 Needs 1</v>
      </c>
      <c r="C31" s="84">
        <v>1</v>
      </c>
      <c r="D31" s="57">
        <v>1</v>
      </c>
      <c r="E31" s="58">
        <v>1</v>
      </c>
      <c r="F31" s="7">
        <f>C31/C34</f>
        <v>0.33333333333333331</v>
      </c>
      <c r="G31" s="24">
        <f>D31/D34</f>
        <v>0.33333333333333331</v>
      </c>
      <c r="H31" s="8">
        <f>E31/E34</f>
        <v>0.33333333333333331</v>
      </c>
      <c r="I31" s="9">
        <f>SUM(F31:H31)</f>
        <v>1</v>
      </c>
      <c r="J31" s="10">
        <f>I31/I$24</f>
        <v>0.33333333333333331</v>
      </c>
      <c r="M31" s="48">
        <f>C31*J31</f>
        <v>0.33333333333333331</v>
      </c>
      <c r="N31" s="61">
        <f>D31*J32</f>
        <v>0.33333333333333331</v>
      </c>
      <c r="O31" s="48">
        <f>E31*J33</f>
        <v>0.33333333333333331</v>
      </c>
      <c r="P31" s="48">
        <f>SUM(M31:O31)</f>
        <v>1</v>
      </c>
      <c r="Q31" s="49">
        <f>P31/J31</f>
        <v>3</v>
      </c>
      <c r="R31" s="25"/>
      <c r="S31" s="25"/>
    </row>
    <row r="32" spans="1:19" s="3" customFormat="1" ht="16.5" customHeight="1" x14ac:dyDescent="0.2">
      <c r="A32" s="242">
        <v>2</v>
      </c>
      <c r="B32" s="53" t="str">
        <f>B$6</f>
        <v>Child 3 Needs 2</v>
      </c>
      <c r="C32" s="85">
        <f>1/D31</f>
        <v>1</v>
      </c>
      <c r="D32" s="87">
        <v>1</v>
      </c>
      <c r="E32" s="59">
        <v>1</v>
      </c>
      <c r="F32" s="26">
        <f>C32/C34</f>
        <v>0.33333333333333331</v>
      </c>
      <c r="G32" s="23">
        <f>D32/D34</f>
        <v>0.33333333333333331</v>
      </c>
      <c r="H32" s="33">
        <f>E32/E34</f>
        <v>0.33333333333333331</v>
      </c>
      <c r="I32" s="15">
        <f>SUM(F32:H32)</f>
        <v>1</v>
      </c>
      <c r="J32" s="29">
        <f>I32/I$24</f>
        <v>0.33333333333333331</v>
      </c>
      <c r="M32" s="48">
        <f>C32*J31</f>
        <v>0.33333333333333331</v>
      </c>
      <c r="N32" s="48">
        <f>D32*J32</f>
        <v>0.33333333333333331</v>
      </c>
      <c r="O32" s="48">
        <f>E32*J33</f>
        <v>0.33333333333333331</v>
      </c>
      <c r="P32" s="48">
        <f>SUM(M32:O32)</f>
        <v>1</v>
      </c>
      <c r="Q32" s="49">
        <f>P32/J32</f>
        <v>3</v>
      </c>
      <c r="R32" s="25"/>
      <c r="S32" s="25"/>
    </row>
    <row r="33" spans="1:19" s="3" customFormat="1" ht="16.5" customHeight="1" thickBot="1" x14ac:dyDescent="0.25">
      <c r="A33" s="242">
        <v>3</v>
      </c>
      <c r="B33" s="53" t="str">
        <f>B$7</f>
        <v>Child 3 Needs 3</v>
      </c>
      <c r="C33" s="86">
        <f>1/E31</f>
        <v>1</v>
      </c>
      <c r="D33" s="88">
        <f>1/E32</f>
        <v>1</v>
      </c>
      <c r="E33" s="89">
        <v>1</v>
      </c>
      <c r="F33" s="13">
        <f>C33/C34</f>
        <v>0.33333333333333331</v>
      </c>
      <c r="G33" s="30">
        <f>D33/D34</f>
        <v>0.33333333333333331</v>
      </c>
      <c r="H33" s="14">
        <f>E33/E34</f>
        <v>0.33333333333333331</v>
      </c>
      <c r="I33" s="31">
        <f>SUM(F33:H33)</f>
        <v>1</v>
      </c>
      <c r="J33" s="16">
        <f>I33/I$24</f>
        <v>0.33333333333333331</v>
      </c>
      <c r="M33" s="48">
        <f>C33*J31</f>
        <v>0.33333333333333331</v>
      </c>
      <c r="N33" s="48">
        <f>D33*J32</f>
        <v>0.33333333333333331</v>
      </c>
      <c r="O33" s="48">
        <f>E33*J33</f>
        <v>0.33333333333333331</v>
      </c>
      <c r="P33" s="48">
        <f>SUM(M33:O33)</f>
        <v>1</v>
      </c>
      <c r="Q33" s="49">
        <f>P33/J33</f>
        <v>3</v>
      </c>
      <c r="R33" s="25"/>
      <c r="S33" s="25"/>
    </row>
    <row r="34" spans="1:19" s="3" customFormat="1" ht="16.5" customHeight="1" thickBot="1" x14ac:dyDescent="0.25">
      <c r="C34" s="19">
        <f t="shared" ref="C34:J34" si="2">SUM(C31:C33)</f>
        <v>3</v>
      </c>
      <c r="D34" s="27">
        <f t="shared" si="2"/>
        <v>3</v>
      </c>
      <c r="E34" s="20">
        <f t="shared" si="2"/>
        <v>3</v>
      </c>
      <c r="F34" s="21">
        <f t="shared" si="2"/>
        <v>1</v>
      </c>
      <c r="G34" s="21">
        <f t="shared" si="2"/>
        <v>1</v>
      </c>
      <c r="H34" s="21">
        <f t="shared" si="2"/>
        <v>1</v>
      </c>
      <c r="I34" s="22">
        <f t="shared" si="2"/>
        <v>3</v>
      </c>
      <c r="J34" s="21">
        <f t="shared" si="2"/>
        <v>1</v>
      </c>
      <c r="M34" s="25"/>
      <c r="N34" s="25"/>
      <c r="O34" s="300" t="s">
        <v>8</v>
      </c>
      <c r="P34" s="301"/>
      <c r="Q34" s="49">
        <f>AVERAGE(Q31:Q33)</f>
        <v>3</v>
      </c>
      <c r="R34" s="25"/>
      <c r="S34" s="25"/>
    </row>
    <row r="35" spans="1:19" s="3" customFormat="1" ht="16.5" customHeight="1" thickBot="1" x14ac:dyDescent="0.25">
      <c r="G35" s="297" t="s">
        <v>7</v>
      </c>
      <c r="H35" s="297"/>
      <c r="I35" s="297"/>
      <c r="J35" s="32">
        <f>Q36</f>
        <v>0</v>
      </c>
      <c r="M35" s="25"/>
      <c r="N35" s="25"/>
      <c r="O35" s="297" t="s">
        <v>9</v>
      </c>
      <c r="P35" s="298"/>
      <c r="Q35" s="49">
        <f>(Q34-N$2)/(N$2-1)</f>
        <v>0</v>
      </c>
      <c r="R35" s="25"/>
      <c r="S35" s="25"/>
    </row>
    <row r="36" spans="1:19" s="3" customFormat="1" ht="16.5" customHeight="1" x14ac:dyDescent="0.2">
      <c r="M36" s="25"/>
      <c r="O36" s="297" t="s">
        <v>10</v>
      </c>
      <c r="P36" s="298"/>
      <c r="Q36" s="49">
        <f>Q35/N$3</f>
        <v>0</v>
      </c>
      <c r="R36" s="25"/>
      <c r="S36" s="25"/>
    </row>
    <row r="37" spans="1:19" s="40" customFormat="1" ht="16.5" customHeight="1" x14ac:dyDescent="0.2">
      <c r="B37" s="43"/>
      <c r="C37" s="47"/>
      <c r="D37" s="47"/>
      <c r="E37" s="35"/>
      <c r="F37" s="44"/>
      <c r="G37" s="36"/>
      <c r="H37" s="36"/>
      <c r="I37" s="36"/>
      <c r="J37" s="36"/>
      <c r="K37" s="36"/>
      <c r="M37" s="45"/>
      <c r="N37" s="45"/>
      <c r="O37" s="45"/>
      <c r="P37" s="45"/>
      <c r="Q37" s="45"/>
      <c r="R37" s="52"/>
      <c r="S37" s="46"/>
    </row>
    <row r="38" spans="1:19" s="40" customFormat="1" ht="16.5" customHeight="1" x14ac:dyDescent="0.2">
      <c r="B38" s="43"/>
      <c r="C38" s="47"/>
      <c r="D38" s="47"/>
      <c r="E38" s="47"/>
      <c r="F38" s="35"/>
      <c r="G38" s="36"/>
      <c r="H38" s="36"/>
      <c r="I38" s="36"/>
      <c r="J38" s="36"/>
      <c r="K38" s="36"/>
      <c r="M38" s="45"/>
      <c r="N38" s="45"/>
      <c r="O38" s="45"/>
      <c r="P38" s="45"/>
      <c r="Q38" s="45"/>
      <c r="R38" s="52"/>
      <c r="S38" s="46"/>
    </row>
    <row r="39" spans="1:19" s="3" customFormat="1" ht="16.5" customHeight="1" x14ac:dyDescent="0.2">
      <c r="C39" s="244">
        <v>1</v>
      </c>
      <c r="D39" s="244">
        <v>2</v>
      </c>
      <c r="E39" s="244">
        <v>3</v>
      </c>
      <c r="F39" s="21"/>
      <c r="G39" s="21"/>
      <c r="H39" s="21"/>
      <c r="I39" s="23"/>
      <c r="J39" s="21"/>
    </row>
    <row r="40" spans="1:19" s="3" customFormat="1" ht="100" customHeight="1" thickBot="1" x14ac:dyDescent="0.25">
      <c r="B40" s="4" t="str">
        <f>'Customer Matrix'!$B$6</f>
        <v>Customer 3</v>
      </c>
      <c r="C40" s="54" t="str">
        <f>B$5</f>
        <v>Child 3 Needs 1</v>
      </c>
      <c r="D40" s="54" t="str">
        <f>B$6</f>
        <v>Child 3 Needs 2</v>
      </c>
      <c r="E40" s="54" t="str">
        <f>B$7</f>
        <v>Child 3 Needs 3</v>
      </c>
      <c r="F40" s="299" t="s">
        <v>6</v>
      </c>
      <c r="G40" s="299"/>
      <c r="H40" s="299"/>
      <c r="I40" s="6" t="s">
        <v>1</v>
      </c>
      <c r="J40" s="6" t="s">
        <v>2</v>
      </c>
      <c r="M40" s="54" t="str">
        <f>C40</f>
        <v>Child 3 Needs 1</v>
      </c>
      <c r="N40" s="54" t="str">
        <f>D40</f>
        <v>Child 3 Needs 2</v>
      </c>
      <c r="O40" s="54" t="str">
        <f>E40</f>
        <v>Child 3 Needs 3</v>
      </c>
      <c r="P40" s="56" t="s">
        <v>11</v>
      </c>
      <c r="Q40" s="56" t="s">
        <v>12</v>
      </c>
    </row>
    <row r="41" spans="1:19" s="3" customFormat="1" ht="16.5" customHeight="1" x14ac:dyDescent="0.2">
      <c r="A41" s="242">
        <v>1</v>
      </c>
      <c r="B41" s="53" t="str">
        <f>B$5</f>
        <v>Child 3 Needs 1</v>
      </c>
      <c r="C41" s="84">
        <v>1</v>
      </c>
      <c r="D41" s="57">
        <v>1</v>
      </c>
      <c r="E41" s="58">
        <v>1</v>
      </c>
      <c r="F41" s="7">
        <f>C41/C44</f>
        <v>0.33333333333333331</v>
      </c>
      <c r="G41" s="24">
        <f>D41/D44</f>
        <v>0.33333333333333331</v>
      </c>
      <c r="H41" s="8">
        <f>E41/E44</f>
        <v>0.33333333333333331</v>
      </c>
      <c r="I41" s="9">
        <f>SUM(F41:H41)</f>
        <v>1</v>
      </c>
      <c r="J41" s="10">
        <f>I41/I$24</f>
        <v>0.33333333333333331</v>
      </c>
      <c r="M41" s="48">
        <f>C41*J41</f>
        <v>0.33333333333333331</v>
      </c>
      <c r="N41" s="61">
        <f>D41*J42</f>
        <v>0.33333333333333331</v>
      </c>
      <c r="O41" s="48">
        <f>E41*J43</f>
        <v>0.33333333333333331</v>
      </c>
      <c r="P41" s="48">
        <f>SUM(M41:O41)</f>
        <v>1</v>
      </c>
      <c r="Q41" s="49">
        <f>P41/J41</f>
        <v>3</v>
      </c>
      <c r="R41" s="25"/>
      <c r="S41" s="25"/>
    </row>
    <row r="42" spans="1:19" s="3" customFormat="1" ht="16.5" customHeight="1" x14ac:dyDescent="0.2">
      <c r="A42" s="242">
        <v>2</v>
      </c>
      <c r="B42" s="53" t="str">
        <f>B$6</f>
        <v>Child 3 Needs 2</v>
      </c>
      <c r="C42" s="85">
        <f>1/D41</f>
        <v>1</v>
      </c>
      <c r="D42" s="87">
        <v>1</v>
      </c>
      <c r="E42" s="59">
        <v>1</v>
      </c>
      <c r="F42" s="26">
        <f>C42/C44</f>
        <v>0.33333333333333331</v>
      </c>
      <c r="G42" s="23">
        <f>D42/D44</f>
        <v>0.33333333333333331</v>
      </c>
      <c r="H42" s="33">
        <f>E42/E44</f>
        <v>0.33333333333333331</v>
      </c>
      <c r="I42" s="15">
        <f>SUM(F42:H42)</f>
        <v>1</v>
      </c>
      <c r="J42" s="29">
        <f>I42/I$24</f>
        <v>0.33333333333333331</v>
      </c>
      <c r="M42" s="48">
        <f>C42*J41</f>
        <v>0.33333333333333331</v>
      </c>
      <c r="N42" s="48">
        <f>D42*J42</f>
        <v>0.33333333333333331</v>
      </c>
      <c r="O42" s="48">
        <f>E42*J43</f>
        <v>0.33333333333333331</v>
      </c>
      <c r="P42" s="48">
        <f>SUM(M42:O42)</f>
        <v>1</v>
      </c>
      <c r="Q42" s="49">
        <f>P42/J42</f>
        <v>3</v>
      </c>
      <c r="R42" s="25"/>
      <c r="S42" s="25"/>
    </row>
    <row r="43" spans="1:19" s="3" customFormat="1" ht="16.5" customHeight="1" thickBot="1" x14ac:dyDescent="0.25">
      <c r="A43" s="242">
        <v>3</v>
      </c>
      <c r="B43" s="53" t="str">
        <f>B$7</f>
        <v>Child 3 Needs 3</v>
      </c>
      <c r="C43" s="86">
        <f>1/E41</f>
        <v>1</v>
      </c>
      <c r="D43" s="88">
        <f>1/E42</f>
        <v>1</v>
      </c>
      <c r="E43" s="89">
        <v>1</v>
      </c>
      <c r="F43" s="13">
        <f>C43/C44</f>
        <v>0.33333333333333331</v>
      </c>
      <c r="G43" s="30">
        <f>D43/D44</f>
        <v>0.33333333333333331</v>
      </c>
      <c r="H43" s="14">
        <f>E43/E44</f>
        <v>0.33333333333333331</v>
      </c>
      <c r="I43" s="31">
        <f>SUM(F43:H43)</f>
        <v>1</v>
      </c>
      <c r="J43" s="16">
        <f>I43/I$24</f>
        <v>0.33333333333333331</v>
      </c>
      <c r="M43" s="48">
        <f>C43*J41</f>
        <v>0.33333333333333331</v>
      </c>
      <c r="N43" s="48">
        <f>D43*J42</f>
        <v>0.33333333333333331</v>
      </c>
      <c r="O43" s="48">
        <f>E43*J43</f>
        <v>0.33333333333333331</v>
      </c>
      <c r="P43" s="48">
        <f>SUM(M43:O43)</f>
        <v>1</v>
      </c>
      <c r="Q43" s="49">
        <f>P43/J43</f>
        <v>3</v>
      </c>
      <c r="R43" s="25"/>
      <c r="S43" s="25"/>
    </row>
    <row r="44" spans="1:19" s="3" customFormat="1" ht="16.5" customHeight="1" thickBot="1" x14ac:dyDescent="0.25">
      <c r="C44" s="19">
        <f t="shared" ref="C44:J44" si="3">SUM(C41:C43)</f>
        <v>3</v>
      </c>
      <c r="D44" s="27">
        <f t="shared" si="3"/>
        <v>3</v>
      </c>
      <c r="E44" s="20">
        <f t="shared" si="3"/>
        <v>3</v>
      </c>
      <c r="F44" s="21">
        <f t="shared" si="3"/>
        <v>1</v>
      </c>
      <c r="G44" s="21">
        <f t="shared" si="3"/>
        <v>1</v>
      </c>
      <c r="H44" s="21">
        <f t="shared" si="3"/>
        <v>1</v>
      </c>
      <c r="I44" s="22">
        <f t="shared" si="3"/>
        <v>3</v>
      </c>
      <c r="J44" s="21">
        <f t="shared" si="3"/>
        <v>1</v>
      </c>
      <c r="M44" s="25"/>
      <c r="N44" s="25"/>
      <c r="O44" s="300" t="s">
        <v>8</v>
      </c>
      <c r="P44" s="301"/>
      <c r="Q44" s="49">
        <f>AVERAGE(Q41:Q43)</f>
        <v>3</v>
      </c>
      <c r="R44" s="25"/>
      <c r="S44" s="25"/>
    </row>
    <row r="45" spans="1:19" s="3" customFormat="1" ht="16.5" customHeight="1" thickBot="1" x14ac:dyDescent="0.25">
      <c r="G45" s="297" t="s">
        <v>7</v>
      </c>
      <c r="H45" s="297"/>
      <c r="I45" s="297"/>
      <c r="J45" s="32">
        <f>Q46</f>
        <v>0</v>
      </c>
      <c r="M45" s="25"/>
      <c r="N45" s="25"/>
      <c r="O45" s="297" t="s">
        <v>9</v>
      </c>
      <c r="P45" s="298"/>
      <c r="Q45" s="49">
        <f>(Q44-N$2)/(N$2-1)</f>
        <v>0</v>
      </c>
      <c r="R45" s="25"/>
      <c r="S45" s="25"/>
    </row>
    <row r="46" spans="1:19" s="3" customFormat="1" ht="16.5" customHeight="1" x14ac:dyDescent="0.2">
      <c r="M46" s="25"/>
      <c r="O46" s="297" t="s">
        <v>10</v>
      </c>
      <c r="P46" s="298"/>
      <c r="Q46" s="49">
        <f>Q45/N$3</f>
        <v>0</v>
      </c>
      <c r="R46" s="25"/>
      <c r="S46" s="25"/>
    </row>
    <row r="47" spans="1:19" s="40" customFormat="1" ht="16.5" customHeight="1" x14ac:dyDescent="0.2">
      <c r="M47" s="46"/>
      <c r="N47" s="46"/>
      <c r="O47" s="46"/>
      <c r="P47" s="41"/>
      <c r="Q47" s="50"/>
      <c r="S47" s="46"/>
    </row>
    <row r="48" spans="1:19" s="40" customFormat="1" ht="16.5" customHeight="1" x14ac:dyDescent="0.2">
      <c r="B48" s="37"/>
      <c r="C48" s="38"/>
      <c r="D48" s="38"/>
      <c r="E48" s="38"/>
      <c r="F48" s="302"/>
      <c r="G48" s="302"/>
      <c r="H48" s="302"/>
      <c r="I48" s="39"/>
      <c r="J48" s="39"/>
      <c r="M48" s="42"/>
      <c r="N48" s="42"/>
      <c r="O48" s="42"/>
      <c r="P48" s="38"/>
      <c r="Q48" s="38"/>
      <c r="R48" s="50"/>
      <c r="S48" s="46"/>
    </row>
    <row r="49" spans="1:19" s="3" customFormat="1" ht="16.5" customHeight="1" x14ac:dyDescent="0.2">
      <c r="C49" s="244">
        <v>1</v>
      </c>
      <c r="D49" s="244">
        <v>2</v>
      </c>
      <c r="E49" s="244">
        <v>3</v>
      </c>
      <c r="F49" s="21"/>
      <c r="G49" s="21"/>
      <c r="H49" s="21"/>
      <c r="I49" s="23"/>
      <c r="J49" s="21"/>
    </row>
    <row r="50" spans="1:19" s="3" customFormat="1" ht="100" customHeight="1" thickBot="1" x14ac:dyDescent="0.25">
      <c r="B50" s="4" t="str">
        <f>'Customer Matrix'!$B$7</f>
        <v>Customer 4</v>
      </c>
      <c r="C50" s="54" t="str">
        <f>B$5</f>
        <v>Child 3 Needs 1</v>
      </c>
      <c r="D50" s="54" t="str">
        <f>B$6</f>
        <v>Child 3 Needs 2</v>
      </c>
      <c r="E50" s="54" t="str">
        <f>B$7</f>
        <v>Child 3 Needs 3</v>
      </c>
      <c r="F50" s="299" t="s">
        <v>6</v>
      </c>
      <c r="G50" s="299"/>
      <c r="H50" s="299"/>
      <c r="I50" s="6" t="s">
        <v>1</v>
      </c>
      <c r="J50" s="6" t="s">
        <v>2</v>
      </c>
      <c r="M50" s="54" t="str">
        <f>C50</f>
        <v>Child 3 Needs 1</v>
      </c>
      <c r="N50" s="54" t="str">
        <f>D50</f>
        <v>Child 3 Needs 2</v>
      </c>
      <c r="O50" s="54" t="str">
        <f>E50</f>
        <v>Child 3 Needs 3</v>
      </c>
      <c r="P50" s="56" t="s">
        <v>11</v>
      </c>
      <c r="Q50" s="56" t="s">
        <v>12</v>
      </c>
    </row>
    <row r="51" spans="1:19" s="3" customFormat="1" ht="16.5" customHeight="1" x14ac:dyDescent="0.2">
      <c r="A51" s="242">
        <v>1</v>
      </c>
      <c r="B51" s="53" t="str">
        <f>B$5</f>
        <v>Child 3 Needs 1</v>
      </c>
      <c r="C51" s="84">
        <v>1</v>
      </c>
      <c r="D51" s="57">
        <v>1</v>
      </c>
      <c r="E51" s="58">
        <v>1</v>
      </c>
      <c r="F51" s="7">
        <f>C51/C54</f>
        <v>0.33333333333333331</v>
      </c>
      <c r="G51" s="24">
        <f>D51/D54</f>
        <v>0.33333333333333331</v>
      </c>
      <c r="H51" s="8">
        <f>E51/E54</f>
        <v>0.33333333333333331</v>
      </c>
      <c r="I51" s="9">
        <f>SUM(F51:H51)</f>
        <v>1</v>
      </c>
      <c r="J51" s="10">
        <f>I51/I$24</f>
        <v>0.33333333333333331</v>
      </c>
      <c r="M51" s="48">
        <f>C51*J51</f>
        <v>0.33333333333333331</v>
      </c>
      <c r="N51" s="61">
        <f>D51*J52</f>
        <v>0.33333333333333331</v>
      </c>
      <c r="O51" s="48">
        <f>E51*J53</f>
        <v>0.33333333333333331</v>
      </c>
      <c r="P51" s="48">
        <f>SUM(M51:O51)</f>
        <v>1</v>
      </c>
      <c r="Q51" s="49">
        <f>P51/J51</f>
        <v>3</v>
      </c>
      <c r="R51" s="25"/>
      <c r="S51" s="25"/>
    </row>
    <row r="52" spans="1:19" s="3" customFormat="1" ht="16.5" customHeight="1" x14ac:dyDescent="0.2">
      <c r="A52" s="242">
        <v>2</v>
      </c>
      <c r="B52" s="53" t="str">
        <f>B$6</f>
        <v>Child 3 Needs 2</v>
      </c>
      <c r="C52" s="85">
        <f>1/D51</f>
        <v>1</v>
      </c>
      <c r="D52" s="87">
        <v>1</v>
      </c>
      <c r="E52" s="59">
        <v>1</v>
      </c>
      <c r="F52" s="26">
        <f>C52/C54</f>
        <v>0.33333333333333331</v>
      </c>
      <c r="G52" s="23">
        <f>D52/D54</f>
        <v>0.33333333333333331</v>
      </c>
      <c r="H52" s="33">
        <f>E52/E54</f>
        <v>0.33333333333333331</v>
      </c>
      <c r="I52" s="15">
        <f>SUM(F52:H52)</f>
        <v>1</v>
      </c>
      <c r="J52" s="29">
        <f>I52/I$24</f>
        <v>0.33333333333333331</v>
      </c>
      <c r="M52" s="48">
        <f>C52*J51</f>
        <v>0.33333333333333331</v>
      </c>
      <c r="N52" s="48">
        <f>D52*J52</f>
        <v>0.33333333333333331</v>
      </c>
      <c r="O52" s="48">
        <f>E52*J53</f>
        <v>0.33333333333333331</v>
      </c>
      <c r="P52" s="48">
        <f>SUM(M52:O52)</f>
        <v>1</v>
      </c>
      <c r="Q52" s="49">
        <f>P52/J52</f>
        <v>3</v>
      </c>
      <c r="R52" s="25"/>
      <c r="S52" s="25"/>
    </row>
    <row r="53" spans="1:19" s="3" customFormat="1" ht="16.5" customHeight="1" thickBot="1" x14ac:dyDescent="0.25">
      <c r="A53" s="242">
        <v>3</v>
      </c>
      <c r="B53" s="53" t="str">
        <f>B$7</f>
        <v>Child 3 Needs 3</v>
      </c>
      <c r="C53" s="86">
        <f>1/E51</f>
        <v>1</v>
      </c>
      <c r="D53" s="88">
        <f>1/E52</f>
        <v>1</v>
      </c>
      <c r="E53" s="89">
        <v>1</v>
      </c>
      <c r="F53" s="13">
        <f>C53/C54</f>
        <v>0.33333333333333331</v>
      </c>
      <c r="G53" s="30">
        <f>D53/D54</f>
        <v>0.33333333333333331</v>
      </c>
      <c r="H53" s="14">
        <f>E53/E54</f>
        <v>0.33333333333333331</v>
      </c>
      <c r="I53" s="31">
        <f>SUM(F53:H53)</f>
        <v>1</v>
      </c>
      <c r="J53" s="16">
        <f>I53/I$24</f>
        <v>0.33333333333333331</v>
      </c>
      <c r="M53" s="48">
        <f>C53*J51</f>
        <v>0.33333333333333331</v>
      </c>
      <c r="N53" s="48">
        <f>D53*J52</f>
        <v>0.33333333333333331</v>
      </c>
      <c r="O53" s="48">
        <f>E53*J53</f>
        <v>0.33333333333333331</v>
      </c>
      <c r="P53" s="48">
        <f>SUM(M53:O53)</f>
        <v>1</v>
      </c>
      <c r="Q53" s="49">
        <f>P53/J53</f>
        <v>3</v>
      </c>
      <c r="R53" s="25"/>
      <c r="S53" s="25"/>
    </row>
    <row r="54" spans="1:19" s="3" customFormat="1" ht="16.5" customHeight="1" thickBot="1" x14ac:dyDescent="0.25">
      <c r="C54" s="19">
        <f t="shared" ref="C54:J54" si="4">SUM(C51:C53)</f>
        <v>3</v>
      </c>
      <c r="D54" s="27">
        <f t="shared" si="4"/>
        <v>3</v>
      </c>
      <c r="E54" s="20">
        <f t="shared" si="4"/>
        <v>3</v>
      </c>
      <c r="F54" s="21">
        <f t="shared" si="4"/>
        <v>1</v>
      </c>
      <c r="G54" s="21">
        <f t="shared" si="4"/>
        <v>1</v>
      </c>
      <c r="H54" s="21">
        <f t="shared" si="4"/>
        <v>1</v>
      </c>
      <c r="I54" s="22">
        <f t="shared" si="4"/>
        <v>3</v>
      </c>
      <c r="J54" s="21">
        <f t="shared" si="4"/>
        <v>1</v>
      </c>
      <c r="M54" s="25"/>
      <c r="N54" s="25"/>
      <c r="O54" s="300" t="s">
        <v>8</v>
      </c>
      <c r="P54" s="301"/>
      <c r="Q54" s="49">
        <f>AVERAGE(Q51:Q53)</f>
        <v>3</v>
      </c>
      <c r="R54" s="25"/>
      <c r="S54" s="25"/>
    </row>
    <row r="55" spans="1:19" s="3" customFormat="1" ht="16.5" customHeight="1" thickBot="1" x14ac:dyDescent="0.25">
      <c r="G55" s="297" t="s">
        <v>7</v>
      </c>
      <c r="H55" s="297"/>
      <c r="I55" s="297"/>
      <c r="J55" s="32">
        <f>Q56</f>
        <v>0</v>
      </c>
      <c r="M55" s="25"/>
      <c r="N55" s="25"/>
      <c r="O55" s="297" t="s">
        <v>9</v>
      </c>
      <c r="P55" s="298"/>
      <c r="Q55" s="49">
        <f>(Q54-N$2)/(N$2-1)</f>
        <v>0</v>
      </c>
      <c r="R55" s="25"/>
      <c r="S55" s="25"/>
    </row>
    <row r="56" spans="1:19" s="3" customFormat="1" ht="16.5" customHeight="1" x14ac:dyDescent="0.2">
      <c r="M56" s="25"/>
      <c r="O56" s="297" t="s">
        <v>10</v>
      </c>
      <c r="P56" s="298"/>
      <c r="Q56" s="49">
        <f>Q55/N$3</f>
        <v>0</v>
      </c>
      <c r="R56" s="25"/>
      <c r="S56" s="25"/>
    </row>
    <row r="57" spans="1:19" s="40" customFormat="1" ht="16.5" customHeight="1" x14ac:dyDescent="0.2">
      <c r="B57" s="43"/>
      <c r="C57" s="47"/>
      <c r="D57" s="35"/>
      <c r="E57" s="44"/>
      <c r="F57" s="44"/>
      <c r="G57" s="44"/>
      <c r="H57" s="36"/>
      <c r="I57" s="36"/>
      <c r="J57" s="36"/>
      <c r="K57" s="36"/>
      <c r="M57" s="45"/>
      <c r="N57" s="45"/>
      <c r="O57" s="45"/>
      <c r="P57" s="45"/>
      <c r="Q57" s="45"/>
      <c r="R57" s="45"/>
      <c r="S57" s="52"/>
    </row>
    <row r="58" spans="1:19" s="40" customFormat="1" ht="16.5" customHeight="1" x14ac:dyDescent="0.2">
      <c r="B58" s="43"/>
      <c r="C58" s="47"/>
      <c r="D58" s="47"/>
      <c r="E58" s="35"/>
      <c r="F58" s="44"/>
      <c r="G58" s="44"/>
      <c r="H58" s="36"/>
      <c r="I58" s="36"/>
      <c r="J58" s="36"/>
      <c r="K58" s="36"/>
      <c r="M58" s="45"/>
      <c r="N58" s="45"/>
      <c r="O58" s="45"/>
      <c r="P58" s="45"/>
      <c r="Q58" s="45"/>
      <c r="R58" s="45"/>
      <c r="S58" s="52"/>
    </row>
    <row r="59" spans="1:19" s="3" customFormat="1" ht="16.5" customHeight="1" x14ac:dyDescent="0.2">
      <c r="C59" s="244">
        <v>1</v>
      </c>
      <c r="D59" s="244">
        <v>2</v>
      </c>
      <c r="E59" s="244">
        <v>3</v>
      </c>
      <c r="F59" s="21"/>
      <c r="G59" s="21"/>
      <c r="H59" s="21"/>
      <c r="I59" s="23"/>
      <c r="J59" s="21"/>
    </row>
    <row r="60" spans="1:19" s="3" customFormat="1" ht="100" customHeight="1" thickBot="1" x14ac:dyDescent="0.25">
      <c r="B60" s="4" t="str">
        <f>'Customer Matrix'!$B$8</f>
        <v>Customer 5</v>
      </c>
      <c r="C60" s="54" t="str">
        <f>B$5</f>
        <v>Child 3 Needs 1</v>
      </c>
      <c r="D60" s="54" t="str">
        <f>B$6</f>
        <v>Child 3 Needs 2</v>
      </c>
      <c r="E60" s="54" t="str">
        <f>B$7</f>
        <v>Child 3 Needs 3</v>
      </c>
      <c r="F60" s="299" t="s">
        <v>6</v>
      </c>
      <c r="G60" s="299"/>
      <c r="H60" s="299"/>
      <c r="I60" s="6" t="s">
        <v>1</v>
      </c>
      <c r="J60" s="6" t="s">
        <v>2</v>
      </c>
      <c r="M60" s="54" t="str">
        <f>C60</f>
        <v>Child 3 Needs 1</v>
      </c>
      <c r="N60" s="54" t="str">
        <f>D60</f>
        <v>Child 3 Needs 2</v>
      </c>
      <c r="O60" s="54" t="str">
        <f>E60</f>
        <v>Child 3 Needs 3</v>
      </c>
      <c r="P60" s="56" t="s">
        <v>11</v>
      </c>
      <c r="Q60" s="56" t="s">
        <v>12</v>
      </c>
    </row>
    <row r="61" spans="1:19" s="3" customFormat="1" ht="16.5" customHeight="1" x14ac:dyDescent="0.2">
      <c r="A61" s="242">
        <v>1</v>
      </c>
      <c r="B61" s="53" t="str">
        <f>B$5</f>
        <v>Child 3 Needs 1</v>
      </c>
      <c r="C61" s="84">
        <v>1</v>
      </c>
      <c r="D61" s="57">
        <v>1</v>
      </c>
      <c r="E61" s="58">
        <v>1</v>
      </c>
      <c r="F61" s="7">
        <f>C61/C64</f>
        <v>0.33333333333333331</v>
      </c>
      <c r="G61" s="24">
        <f>D61/D64</f>
        <v>0.33333333333333331</v>
      </c>
      <c r="H61" s="8">
        <f>E61/E64</f>
        <v>0.33333333333333331</v>
      </c>
      <c r="I61" s="9">
        <f>SUM(F61:H61)</f>
        <v>1</v>
      </c>
      <c r="J61" s="10">
        <f>I61/I$24</f>
        <v>0.33333333333333331</v>
      </c>
      <c r="M61" s="48">
        <f>C61*J61</f>
        <v>0.33333333333333331</v>
      </c>
      <c r="N61" s="61">
        <f>D61*J62</f>
        <v>0.33333333333333331</v>
      </c>
      <c r="O61" s="48">
        <f>E61*J63</f>
        <v>0.33333333333333331</v>
      </c>
      <c r="P61" s="48">
        <f>SUM(M61:O61)</f>
        <v>1</v>
      </c>
      <c r="Q61" s="49">
        <f>P61/J61</f>
        <v>3</v>
      </c>
      <c r="R61" s="25"/>
      <c r="S61" s="25"/>
    </row>
    <row r="62" spans="1:19" s="3" customFormat="1" ht="16.5" customHeight="1" x14ac:dyDescent="0.2">
      <c r="A62" s="242">
        <v>2</v>
      </c>
      <c r="B62" s="53" t="str">
        <f>B$6</f>
        <v>Child 3 Needs 2</v>
      </c>
      <c r="C62" s="85">
        <f>1/D61</f>
        <v>1</v>
      </c>
      <c r="D62" s="87">
        <v>1</v>
      </c>
      <c r="E62" s="59">
        <v>1</v>
      </c>
      <c r="F62" s="26">
        <f>C62/C64</f>
        <v>0.33333333333333331</v>
      </c>
      <c r="G62" s="23">
        <f>D62/D64</f>
        <v>0.33333333333333331</v>
      </c>
      <c r="H62" s="33">
        <f>E62/E64</f>
        <v>0.33333333333333331</v>
      </c>
      <c r="I62" s="15">
        <f>SUM(F62:H62)</f>
        <v>1</v>
      </c>
      <c r="J62" s="29">
        <f>I62/I$24</f>
        <v>0.33333333333333331</v>
      </c>
      <c r="M62" s="48">
        <f>C62*J61</f>
        <v>0.33333333333333331</v>
      </c>
      <c r="N62" s="48">
        <f>D62*J62</f>
        <v>0.33333333333333331</v>
      </c>
      <c r="O62" s="48">
        <f>E62*J63</f>
        <v>0.33333333333333331</v>
      </c>
      <c r="P62" s="48">
        <f>SUM(M62:O62)</f>
        <v>1</v>
      </c>
      <c r="Q62" s="49">
        <f>P62/J62</f>
        <v>3</v>
      </c>
      <c r="R62" s="25"/>
      <c r="S62" s="25"/>
    </row>
    <row r="63" spans="1:19" s="3" customFormat="1" ht="16.5" customHeight="1" thickBot="1" x14ac:dyDescent="0.25">
      <c r="A63" s="242">
        <v>3</v>
      </c>
      <c r="B63" s="53" t="str">
        <f>B$7</f>
        <v>Child 3 Needs 3</v>
      </c>
      <c r="C63" s="86">
        <f>1/E61</f>
        <v>1</v>
      </c>
      <c r="D63" s="88">
        <f>1/E62</f>
        <v>1</v>
      </c>
      <c r="E63" s="89">
        <v>1</v>
      </c>
      <c r="F63" s="13">
        <f>C63/C64</f>
        <v>0.33333333333333331</v>
      </c>
      <c r="G63" s="30">
        <f>D63/D64</f>
        <v>0.33333333333333331</v>
      </c>
      <c r="H63" s="14">
        <f>E63/E64</f>
        <v>0.33333333333333331</v>
      </c>
      <c r="I63" s="31">
        <f>SUM(F63:H63)</f>
        <v>1</v>
      </c>
      <c r="J63" s="16">
        <f>I63/I$24</f>
        <v>0.33333333333333331</v>
      </c>
      <c r="M63" s="48">
        <f>C63*J61</f>
        <v>0.33333333333333331</v>
      </c>
      <c r="N63" s="48">
        <f>D63*J62</f>
        <v>0.33333333333333331</v>
      </c>
      <c r="O63" s="48">
        <f>E63*J63</f>
        <v>0.33333333333333331</v>
      </c>
      <c r="P63" s="48">
        <f>SUM(M63:O63)</f>
        <v>1</v>
      </c>
      <c r="Q63" s="49">
        <f>P63/J63</f>
        <v>3</v>
      </c>
      <c r="R63" s="25"/>
      <c r="S63" s="25"/>
    </row>
    <row r="64" spans="1:19" s="3" customFormat="1" ht="16.5" customHeight="1" thickBot="1" x14ac:dyDescent="0.25">
      <c r="C64" s="19">
        <f t="shared" ref="C64:J64" si="5">SUM(C61:C63)</f>
        <v>3</v>
      </c>
      <c r="D64" s="27">
        <f t="shared" si="5"/>
        <v>3</v>
      </c>
      <c r="E64" s="20">
        <f t="shared" si="5"/>
        <v>3</v>
      </c>
      <c r="F64" s="21">
        <f t="shared" si="5"/>
        <v>1</v>
      </c>
      <c r="G64" s="21">
        <f t="shared" si="5"/>
        <v>1</v>
      </c>
      <c r="H64" s="21">
        <f t="shared" si="5"/>
        <v>1</v>
      </c>
      <c r="I64" s="22">
        <f t="shared" si="5"/>
        <v>3</v>
      </c>
      <c r="J64" s="21">
        <f t="shared" si="5"/>
        <v>1</v>
      </c>
      <c r="M64" s="25"/>
      <c r="N64" s="25"/>
      <c r="O64" s="300" t="s">
        <v>8</v>
      </c>
      <c r="P64" s="301"/>
      <c r="Q64" s="49">
        <f>AVERAGE(Q61:Q63)</f>
        <v>3</v>
      </c>
      <c r="R64" s="25"/>
      <c r="S64" s="25"/>
    </row>
    <row r="65" spans="1:19" s="3" customFormat="1" ht="16.5" customHeight="1" thickBot="1" x14ac:dyDescent="0.25">
      <c r="G65" s="297" t="s">
        <v>7</v>
      </c>
      <c r="H65" s="297"/>
      <c r="I65" s="297"/>
      <c r="J65" s="32">
        <f>Q66</f>
        <v>0</v>
      </c>
      <c r="M65" s="25"/>
      <c r="N65" s="25"/>
      <c r="O65" s="297" t="s">
        <v>9</v>
      </c>
      <c r="P65" s="298"/>
      <c r="Q65" s="49">
        <f>(Q64-N$2)/(N$2-1)</f>
        <v>0</v>
      </c>
      <c r="R65" s="25"/>
      <c r="S65" s="25"/>
    </row>
    <row r="66" spans="1:19" s="3" customFormat="1" ht="16.5" customHeight="1" x14ac:dyDescent="0.2">
      <c r="M66" s="25"/>
      <c r="O66" s="297" t="s">
        <v>10</v>
      </c>
      <c r="P66" s="298"/>
      <c r="Q66" s="49">
        <f>Q65/N$3</f>
        <v>0</v>
      </c>
      <c r="R66" s="25"/>
      <c r="S66" s="25"/>
    </row>
    <row r="67" spans="1:19" s="40" customFormat="1" ht="16.5" customHeight="1" x14ac:dyDescent="0.2">
      <c r="C67" s="36"/>
      <c r="D67" s="36"/>
      <c r="E67" s="36"/>
      <c r="F67" s="36"/>
      <c r="G67" s="36"/>
      <c r="H67" s="36"/>
    </row>
    <row r="68" spans="1:19" s="40" customFormat="1" ht="16.5" customHeight="1" x14ac:dyDescent="0.2"/>
    <row r="69" spans="1:19" s="3" customFormat="1" ht="16.5" customHeight="1" x14ac:dyDescent="0.2">
      <c r="C69" s="244">
        <v>1</v>
      </c>
      <c r="D69" s="244">
        <v>2</v>
      </c>
      <c r="E69" s="244">
        <v>3</v>
      </c>
      <c r="F69" s="21"/>
      <c r="G69" s="21"/>
      <c r="H69" s="21"/>
      <c r="I69" s="23"/>
      <c r="J69" s="21"/>
    </row>
    <row r="70" spans="1:19" s="3" customFormat="1" ht="100" customHeight="1" thickBot="1" x14ac:dyDescent="0.25">
      <c r="B70" s="4" t="str">
        <f>'Customer Matrix'!$B$9</f>
        <v>Customer 6</v>
      </c>
      <c r="C70" s="54" t="str">
        <f>B$5</f>
        <v>Child 3 Needs 1</v>
      </c>
      <c r="D70" s="54" t="str">
        <f>B$6</f>
        <v>Child 3 Needs 2</v>
      </c>
      <c r="E70" s="54" t="str">
        <f>B$7</f>
        <v>Child 3 Needs 3</v>
      </c>
      <c r="F70" s="299" t="s">
        <v>6</v>
      </c>
      <c r="G70" s="299"/>
      <c r="H70" s="299"/>
      <c r="I70" s="6" t="s">
        <v>1</v>
      </c>
      <c r="J70" s="6" t="s">
        <v>2</v>
      </c>
      <c r="M70" s="54" t="str">
        <f>C70</f>
        <v>Child 3 Needs 1</v>
      </c>
      <c r="N70" s="54" t="str">
        <f>D70</f>
        <v>Child 3 Needs 2</v>
      </c>
      <c r="O70" s="54" t="str">
        <f>E70</f>
        <v>Child 3 Needs 3</v>
      </c>
      <c r="P70" s="56" t="s">
        <v>11</v>
      </c>
      <c r="Q70" s="56" t="s">
        <v>12</v>
      </c>
    </row>
    <row r="71" spans="1:19" s="3" customFormat="1" ht="16.5" customHeight="1" x14ac:dyDescent="0.2">
      <c r="A71" s="242">
        <v>1</v>
      </c>
      <c r="B71" s="53" t="str">
        <f>B$5</f>
        <v>Child 3 Needs 1</v>
      </c>
      <c r="C71" s="84">
        <v>1</v>
      </c>
      <c r="D71" s="57">
        <v>1</v>
      </c>
      <c r="E71" s="58">
        <v>1</v>
      </c>
      <c r="F71" s="7">
        <f>C71/C74</f>
        <v>0.33333333333333331</v>
      </c>
      <c r="G71" s="24">
        <f>D71/D74</f>
        <v>0.33333333333333331</v>
      </c>
      <c r="H71" s="8">
        <f>E71/E74</f>
        <v>0.33333333333333331</v>
      </c>
      <c r="I71" s="9">
        <f>SUM(F71:H71)</f>
        <v>1</v>
      </c>
      <c r="J71" s="10">
        <f>I71/I$24</f>
        <v>0.33333333333333331</v>
      </c>
      <c r="M71" s="48">
        <f>C71*J71</f>
        <v>0.33333333333333331</v>
      </c>
      <c r="N71" s="61">
        <f>D71*J72</f>
        <v>0.33333333333333331</v>
      </c>
      <c r="O71" s="48">
        <f>E71*J73</f>
        <v>0.33333333333333331</v>
      </c>
      <c r="P71" s="48">
        <f>SUM(M71:O71)</f>
        <v>1</v>
      </c>
      <c r="Q71" s="49">
        <f>P71/J71</f>
        <v>3</v>
      </c>
      <c r="R71" s="25"/>
      <c r="S71" s="25"/>
    </row>
    <row r="72" spans="1:19" s="3" customFormat="1" ht="16.5" customHeight="1" x14ac:dyDescent="0.2">
      <c r="A72" s="242">
        <v>2</v>
      </c>
      <c r="B72" s="53" t="str">
        <f>B$6</f>
        <v>Child 3 Needs 2</v>
      </c>
      <c r="C72" s="85">
        <f>1/D71</f>
        <v>1</v>
      </c>
      <c r="D72" s="87">
        <v>1</v>
      </c>
      <c r="E72" s="59">
        <v>1</v>
      </c>
      <c r="F72" s="26">
        <f>C72/C74</f>
        <v>0.33333333333333331</v>
      </c>
      <c r="G72" s="23">
        <f>D72/D74</f>
        <v>0.33333333333333331</v>
      </c>
      <c r="H72" s="33">
        <f>E72/E74</f>
        <v>0.33333333333333331</v>
      </c>
      <c r="I72" s="15">
        <f>SUM(F72:H72)</f>
        <v>1</v>
      </c>
      <c r="J72" s="29">
        <f>I72/I$24</f>
        <v>0.33333333333333331</v>
      </c>
      <c r="M72" s="48">
        <f>C72*J71</f>
        <v>0.33333333333333331</v>
      </c>
      <c r="N72" s="48">
        <f>D72*J72</f>
        <v>0.33333333333333331</v>
      </c>
      <c r="O72" s="48">
        <f>E72*J73</f>
        <v>0.33333333333333331</v>
      </c>
      <c r="P72" s="48">
        <f>SUM(M72:O72)</f>
        <v>1</v>
      </c>
      <c r="Q72" s="49">
        <f>P72/J72</f>
        <v>3</v>
      </c>
      <c r="R72" s="25"/>
      <c r="S72" s="25"/>
    </row>
    <row r="73" spans="1:19" s="3" customFormat="1" ht="16.5" customHeight="1" thickBot="1" x14ac:dyDescent="0.25">
      <c r="A73" s="242">
        <v>3</v>
      </c>
      <c r="B73" s="53" t="str">
        <f>B$7</f>
        <v>Child 3 Needs 3</v>
      </c>
      <c r="C73" s="86">
        <f>1/E71</f>
        <v>1</v>
      </c>
      <c r="D73" s="88">
        <f>1/E72</f>
        <v>1</v>
      </c>
      <c r="E73" s="89">
        <v>1</v>
      </c>
      <c r="F73" s="13">
        <f>C73/C74</f>
        <v>0.33333333333333331</v>
      </c>
      <c r="G73" s="30">
        <f>D73/D74</f>
        <v>0.33333333333333331</v>
      </c>
      <c r="H73" s="14">
        <f>E73/E74</f>
        <v>0.33333333333333331</v>
      </c>
      <c r="I73" s="31">
        <f>SUM(F73:H73)</f>
        <v>1</v>
      </c>
      <c r="J73" s="16">
        <f>I73/I$24</f>
        <v>0.33333333333333331</v>
      </c>
      <c r="M73" s="48">
        <f>C73*J71</f>
        <v>0.33333333333333331</v>
      </c>
      <c r="N73" s="48">
        <f>D73*J72</f>
        <v>0.33333333333333331</v>
      </c>
      <c r="O73" s="48">
        <f>E73*J73</f>
        <v>0.33333333333333331</v>
      </c>
      <c r="P73" s="48">
        <f>SUM(M73:O73)</f>
        <v>1</v>
      </c>
      <c r="Q73" s="49">
        <f>P73/J73</f>
        <v>3</v>
      </c>
      <c r="R73" s="25"/>
      <c r="S73" s="25"/>
    </row>
    <row r="74" spans="1:19" s="3" customFormat="1" ht="16.5" customHeight="1" thickBot="1" x14ac:dyDescent="0.25">
      <c r="C74" s="19">
        <f t="shared" ref="C74:J74" si="6">SUM(C71:C73)</f>
        <v>3</v>
      </c>
      <c r="D74" s="27">
        <f t="shared" si="6"/>
        <v>3</v>
      </c>
      <c r="E74" s="20">
        <f t="shared" si="6"/>
        <v>3</v>
      </c>
      <c r="F74" s="21">
        <f t="shared" si="6"/>
        <v>1</v>
      </c>
      <c r="G74" s="21">
        <f t="shared" si="6"/>
        <v>1</v>
      </c>
      <c r="H74" s="21">
        <f t="shared" si="6"/>
        <v>1</v>
      </c>
      <c r="I74" s="22">
        <f t="shared" si="6"/>
        <v>3</v>
      </c>
      <c r="J74" s="21">
        <f t="shared" si="6"/>
        <v>1</v>
      </c>
      <c r="M74" s="25"/>
      <c r="N74" s="25"/>
      <c r="O74" s="300" t="s">
        <v>8</v>
      </c>
      <c r="P74" s="301"/>
      <c r="Q74" s="49">
        <f>AVERAGE(Q71:Q73)</f>
        <v>3</v>
      </c>
      <c r="R74" s="25"/>
      <c r="S74" s="25"/>
    </row>
    <row r="75" spans="1:19" s="3" customFormat="1" ht="16.5" customHeight="1" thickBot="1" x14ac:dyDescent="0.25">
      <c r="G75" s="297" t="s">
        <v>7</v>
      </c>
      <c r="H75" s="297"/>
      <c r="I75" s="297"/>
      <c r="J75" s="32">
        <f>Q76</f>
        <v>0</v>
      </c>
      <c r="M75" s="25"/>
      <c r="N75" s="25"/>
      <c r="O75" s="297" t="s">
        <v>9</v>
      </c>
      <c r="P75" s="298"/>
      <c r="Q75" s="49">
        <f>(Q74-N$2)/(N$2-1)</f>
        <v>0</v>
      </c>
      <c r="R75" s="25"/>
      <c r="S75" s="25"/>
    </row>
    <row r="76" spans="1:19" s="3" customFormat="1" ht="16.5" customHeight="1" x14ac:dyDescent="0.2">
      <c r="M76" s="25"/>
      <c r="O76" s="297" t="s">
        <v>10</v>
      </c>
      <c r="P76" s="298"/>
      <c r="Q76" s="49">
        <f>Q75/N$3</f>
        <v>0</v>
      </c>
      <c r="R76" s="25"/>
      <c r="S76" s="25"/>
    </row>
    <row r="77" spans="1:19" s="40" customFormat="1" ht="16.5" customHeight="1" x14ac:dyDescent="0.2"/>
    <row r="78" spans="1:19" s="40" customFormat="1" ht="16.5" customHeight="1" x14ac:dyDescent="0.2"/>
    <row r="79" spans="1:19" s="3" customFormat="1" ht="16.5" customHeight="1" x14ac:dyDescent="0.2">
      <c r="C79" s="244">
        <v>1</v>
      </c>
      <c r="D79" s="244">
        <v>2</v>
      </c>
      <c r="E79" s="244">
        <v>3</v>
      </c>
      <c r="F79" s="21"/>
      <c r="G79" s="21"/>
      <c r="H79" s="21"/>
      <c r="I79" s="23"/>
      <c r="J79" s="21"/>
    </row>
    <row r="80" spans="1:19" s="3" customFormat="1" ht="100" customHeight="1" thickBot="1" x14ac:dyDescent="0.25">
      <c r="B80" s="4" t="str">
        <f>'Customer Matrix'!$B$10</f>
        <v>Customer 7</v>
      </c>
      <c r="C80" s="54" t="str">
        <f>B$5</f>
        <v>Child 3 Needs 1</v>
      </c>
      <c r="D80" s="54" t="str">
        <f>B$6</f>
        <v>Child 3 Needs 2</v>
      </c>
      <c r="E80" s="54" t="str">
        <f>B$7</f>
        <v>Child 3 Needs 3</v>
      </c>
      <c r="F80" s="299" t="s">
        <v>6</v>
      </c>
      <c r="G80" s="299"/>
      <c r="H80" s="299"/>
      <c r="I80" s="6" t="s">
        <v>1</v>
      </c>
      <c r="J80" s="6" t="s">
        <v>2</v>
      </c>
      <c r="M80" s="54" t="str">
        <f>C80</f>
        <v>Child 3 Needs 1</v>
      </c>
      <c r="N80" s="54" t="str">
        <f>D80</f>
        <v>Child 3 Needs 2</v>
      </c>
      <c r="O80" s="54" t="str">
        <f>E80</f>
        <v>Child 3 Needs 3</v>
      </c>
      <c r="P80" s="56" t="s">
        <v>11</v>
      </c>
      <c r="Q80" s="56" t="s">
        <v>12</v>
      </c>
    </row>
    <row r="81" spans="1:19" s="3" customFormat="1" ht="16.5" customHeight="1" x14ac:dyDescent="0.2">
      <c r="A81" s="242">
        <v>1</v>
      </c>
      <c r="B81" s="53" t="str">
        <f>B$5</f>
        <v>Child 3 Needs 1</v>
      </c>
      <c r="C81" s="84">
        <v>1</v>
      </c>
      <c r="D81" s="57">
        <v>1</v>
      </c>
      <c r="E81" s="58">
        <v>1</v>
      </c>
      <c r="F81" s="7">
        <f>C81/C84</f>
        <v>0.33333333333333331</v>
      </c>
      <c r="G81" s="24">
        <f>D81/D84</f>
        <v>0.33333333333333331</v>
      </c>
      <c r="H81" s="8">
        <f>E81/E84</f>
        <v>0.33333333333333331</v>
      </c>
      <c r="I81" s="9">
        <f>SUM(F81:H81)</f>
        <v>1</v>
      </c>
      <c r="J81" s="10">
        <f>I81/I$24</f>
        <v>0.33333333333333331</v>
      </c>
      <c r="M81" s="48">
        <f>C81*J81</f>
        <v>0.33333333333333331</v>
      </c>
      <c r="N81" s="61">
        <f>D81*J82</f>
        <v>0.33333333333333331</v>
      </c>
      <c r="O81" s="48">
        <f>E81*J83</f>
        <v>0.33333333333333331</v>
      </c>
      <c r="P81" s="48">
        <f>SUM(M81:O81)</f>
        <v>1</v>
      </c>
      <c r="Q81" s="49">
        <f>P81/J81</f>
        <v>3</v>
      </c>
      <c r="R81" s="25"/>
      <c r="S81" s="25"/>
    </row>
    <row r="82" spans="1:19" s="3" customFormat="1" ht="16.5" customHeight="1" x14ac:dyDescent="0.2">
      <c r="A82" s="242">
        <v>2</v>
      </c>
      <c r="B82" s="53" t="str">
        <f>B$6</f>
        <v>Child 3 Needs 2</v>
      </c>
      <c r="C82" s="85">
        <f>1/D81</f>
        <v>1</v>
      </c>
      <c r="D82" s="87">
        <v>1</v>
      </c>
      <c r="E82" s="59">
        <v>1</v>
      </c>
      <c r="F82" s="26">
        <f>C82/C84</f>
        <v>0.33333333333333331</v>
      </c>
      <c r="G82" s="23">
        <f>D82/D84</f>
        <v>0.33333333333333331</v>
      </c>
      <c r="H82" s="33">
        <f>E82/E84</f>
        <v>0.33333333333333331</v>
      </c>
      <c r="I82" s="15">
        <f>SUM(F82:H82)</f>
        <v>1</v>
      </c>
      <c r="J82" s="29">
        <f>I82/I$24</f>
        <v>0.33333333333333331</v>
      </c>
      <c r="M82" s="48">
        <f>C82*J81</f>
        <v>0.33333333333333331</v>
      </c>
      <c r="N82" s="48">
        <f>D82*J82</f>
        <v>0.33333333333333331</v>
      </c>
      <c r="O82" s="48">
        <f>E82*J83</f>
        <v>0.33333333333333331</v>
      </c>
      <c r="P82" s="48">
        <f>SUM(M82:O82)</f>
        <v>1</v>
      </c>
      <c r="Q82" s="49">
        <f>P82/J82</f>
        <v>3</v>
      </c>
      <c r="R82" s="25"/>
      <c r="S82" s="25"/>
    </row>
    <row r="83" spans="1:19" s="3" customFormat="1" ht="16.5" customHeight="1" thickBot="1" x14ac:dyDescent="0.25">
      <c r="A83" s="242">
        <v>3</v>
      </c>
      <c r="B83" s="53" t="str">
        <f>B$7</f>
        <v>Child 3 Needs 3</v>
      </c>
      <c r="C83" s="86">
        <f>1/E81</f>
        <v>1</v>
      </c>
      <c r="D83" s="88">
        <f>1/E82</f>
        <v>1</v>
      </c>
      <c r="E83" s="89">
        <v>1</v>
      </c>
      <c r="F83" s="13">
        <f>C83/C84</f>
        <v>0.33333333333333331</v>
      </c>
      <c r="G83" s="30">
        <f>D83/D84</f>
        <v>0.33333333333333331</v>
      </c>
      <c r="H83" s="14">
        <f>E83/E84</f>
        <v>0.33333333333333331</v>
      </c>
      <c r="I83" s="31">
        <f>SUM(F83:H83)</f>
        <v>1</v>
      </c>
      <c r="J83" s="16">
        <f>I83/I$24</f>
        <v>0.33333333333333331</v>
      </c>
      <c r="M83" s="48">
        <f>C83*J81</f>
        <v>0.33333333333333331</v>
      </c>
      <c r="N83" s="48">
        <f>D83*J82</f>
        <v>0.33333333333333331</v>
      </c>
      <c r="O83" s="48">
        <f>E83*J83</f>
        <v>0.33333333333333331</v>
      </c>
      <c r="P83" s="48">
        <f>SUM(M83:O83)</f>
        <v>1</v>
      </c>
      <c r="Q83" s="49">
        <f>P83/J83</f>
        <v>3</v>
      </c>
      <c r="R83" s="25"/>
      <c r="S83" s="25"/>
    </row>
    <row r="84" spans="1:19" s="3" customFormat="1" ht="16.5" customHeight="1" thickBot="1" x14ac:dyDescent="0.25">
      <c r="C84" s="19">
        <f t="shared" ref="C84:J84" si="7">SUM(C81:C83)</f>
        <v>3</v>
      </c>
      <c r="D84" s="27">
        <f t="shared" si="7"/>
        <v>3</v>
      </c>
      <c r="E84" s="20">
        <f t="shared" si="7"/>
        <v>3</v>
      </c>
      <c r="F84" s="21">
        <f t="shared" si="7"/>
        <v>1</v>
      </c>
      <c r="G84" s="21">
        <f t="shared" si="7"/>
        <v>1</v>
      </c>
      <c r="H84" s="21">
        <f t="shared" si="7"/>
        <v>1</v>
      </c>
      <c r="I84" s="22">
        <f t="shared" si="7"/>
        <v>3</v>
      </c>
      <c r="J84" s="21">
        <f t="shared" si="7"/>
        <v>1</v>
      </c>
      <c r="M84" s="25"/>
      <c r="N84" s="25"/>
      <c r="O84" s="300" t="s">
        <v>8</v>
      </c>
      <c r="P84" s="301"/>
      <c r="Q84" s="49">
        <f>AVERAGE(Q81:Q83)</f>
        <v>3</v>
      </c>
      <c r="R84" s="25"/>
      <c r="S84" s="25"/>
    </row>
    <row r="85" spans="1:19" s="3" customFormat="1" ht="16.5" customHeight="1" thickBot="1" x14ac:dyDescent="0.25">
      <c r="G85" s="297" t="s">
        <v>7</v>
      </c>
      <c r="H85" s="297"/>
      <c r="I85" s="297"/>
      <c r="J85" s="32">
        <f>Q86</f>
        <v>0</v>
      </c>
      <c r="M85" s="25"/>
      <c r="N85" s="25"/>
      <c r="O85" s="297" t="s">
        <v>9</v>
      </c>
      <c r="P85" s="298"/>
      <c r="Q85" s="49">
        <f>(Q84-N$2)/(N$2-1)</f>
        <v>0</v>
      </c>
      <c r="R85" s="25"/>
      <c r="S85" s="25"/>
    </row>
    <row r="86" spans="1:19" s="3" customFormat="1" ht="16.5" customHeight="1" x14ac:dyDescent="0.2">
      <c r="M86" s="25"/>
      <c r="O86" s="297" t="s">
        <v>10</v>
      </c>
      <c r="P86" s="298"/>
      <c r="Q86" s="49">
        <f>Q85/N$3</f>
        <v>0</v>
      </c>
      <c r="R86" s="25"/>
      <c r="S86" s="25"/>
    </row>
    <row r="87" spans="1:19" s="40" customFormat="1" ht="16.5" customHeight="1" x14ac:dyDescent="0.2"/>
    <row r="88" spans="1:19" s="40" customFormat="1" ht="16.5" customHeight="1" x14ac:dyDescent="0.2"/>
    <row r="89" spans="1:19" s="3" customFormat="1" ht="16.5" customHeight="1" x14ac:dyDescent="0.2">
      <c r="C89" s="244">
        <v>1</v>
      </c>
      <c r="D89" s="244">
        <v>2</v>
      </c>
      <c r="E89" s="244">
        <v>3</v>
      </c>
      <c r="F89" s="21"/>
      <c r="G89" s="21"/>
      <c r="H89" s="21"/>
      <c r="I89" s="23"/>
      <c r="J89" s="21"/>
    </row>
    <row r="90" spans="1:19" s="3" customFormat="1" ht="100" customHeight="1" thickBot="1" x14ac:dyDescent="0.25">
      <c r="B90" s="4" t="str">
        <f>'Customer Matrix'!$B$11</f>
        <v>Customer 8</v>
      </c>
      <c r="C90" s="54" t="str">
        <f>B$5</f>
        <v>Child 3 Needs 1</v>
      </c>
      <c r="D90" s="54" t="str">
        <f>B$6</f>
        <v>Child 3 Needs 2</v>
      </c>
      <c r="E90" s="54" t="str">
        <f>B$7</f>
        <v>Child 3 Needs 3</v>
      </c>
      <c r="F90" s="299" t="s">
        <v>6</v>
      </c>
      <c r="G90" s="299"/>
      <c r="H90" s="299"/>
      <c r="I90" s="6" t="s">
        <v>1</v>
      </c>
      <c r="J90" s="6" t="s">
        <v>2</v>
      </c>
      <c r="M90" s="54" t="str">
        <f>C90</f>
        <v>Child 3 Needs 1</v>
      </c>
      <c r="N90" s="54" t="str">
        <f>D90</f>
        <v>Child 3 Needs 2</v>
      </c>
      <c r="O90" s="54" t="str">
        <f>E90</f>
        <v>Child 3 Needs 3</v>
      </c>
      <c r="P90" s="56" t="s">
        <v>11</v>
      </c>
      <c r="Q90" s="56" t="s">
        <v>12</v>
      </c>
    </row>
    <row r="91" spans="1:19" s="3" customFormat="1" ht="16.5" customHeight="1" x14ac:dyDescent="0.2">
      <c r="A91" s="242">
        <v>1</v>
      </c>
      <c r="B91" s="53" t="str">
        <f>B$5</f>
        <v>Child 3 Needs 1</v>
      </c>
      <c r="C91" s="84">
        <v>1</v>
      </c>
      <c r="D91" s="57">
        <v>1</v>
      </c>
      <c r="E91" s="58">
        <v>1</v>
      </c>
      <c r="F91" s="7">
        <f>C91/C94</f>
        <v>0.33333333333333331</v>
      </c>
      <c r="G91" s="24">
        <f>D91/D94</f>
        <v>0.33333333333333331</v>
      </c>
      <c r="H91" s="8">
        <f>E91/E94</f>
        <v>0.33333333333333331</v>
      </c>
      <c r="I91" s="9">
        <f>SUM(F91:H91)</f>
        <v>1</v>
      </c>
      <c r="J91" s="10">
        <f>I91/I$24</f>
        <v>0.33333333333333331</v>
      </c>
      <c r="M91" s="48">
        <f>C91*J91</f>
        <v>0.33333333333333331</v>
      </c>
      <c r="N91" s="61">
        <f>D91*J92</f>
        <v>0.33333333333333331</v>
      </c>
      <c r="O91" s="48">
        <f>E91*J93</f>
        <v>0.33333333333333331</v>
      </c>
      <c r="P91" s="48">
        <f>SUM(M91:O91)</f>
        <v>1</v>
      </c>
      <c r="Q91" s="49">
        <f>P91/J91</f>
        <v>3</v>
      </c>
      <c r="R91" s="25"/>
      <c r="S91" s="25"/>
    </row>
    <row r="92" spans="1:19" s="3" customFormat="1" ht="16.5" customHeight="1" x14ac:dyDescent="0.2">
      <c r="A92" s="242">
        <v>2</v>
      </c>
      <c r="B92" s="53" t="str">
        <f>B$6</f>
        <v>Child 3 Needs 2</v>
      </c>
      <c r="C92" s="85">
        <f>1/D91</f>
        <v>1</v>
      </c>
      <c r="D92" s="87">
        <v>1</v>
      </c>
      <c r="E92" s="59">
        <v>1</v>
      </c>
      <c r="F92" s="26">
        <f>C92/C94</f>
        <v>0.33333333333333331</v>
      </c>
      <c r="G92" s="23">
        <f>D92/D94</f>
        <v>0.33333333333333331</v>
      </c>
      <c r="H92" s="33">
        <f>E92/E94</f>
        <v>0.33333333333333331</v>
      </c>
      <c r="I92" s="15">
        <f>SUM(F92:H92)</f>
        <v>1</v>
      </c>
      <c r="J92" s="29">
        <f>I92/I$24</f>
        <v>0.33333333333333331</v>
      </c>
      <c r="M92" s="48">
        <f>C92*J91</f>
        <v>0.33333333333333331</v>
      </c>
      <c r="N92" s="48">
        <f>D92*J92</f>
        <v>0.33333333333333331</v>
      </c>
      <c r="O92" s="48">
        <f>E92*J93</f>
        <v>0.33333333333333331</v>
      </c>
      <c r="P92" s="48">
        <f>SUM(M92:O92)</f>
        <v>1</v>
      </c>
      <c r="Q92" s="49">
        <f>P92/J92</f>
        <v>3</v>
      </c>
      <c r="R92" s="25"/>
      <c r="S92" s="25"/>
    </row>
    <row r="93" spans="1:19" s="3" customFormat="1" ht="16.5" customHeight="1" thickBot="1" x14ac:dyDescent="0.25">
      <c r="A93" s="242">
        <v>3</v>
      </c>
      <c r="B93" s="53" t="str">
        <f>B$7</f>
        <v>Child 3 Needs 3</v>
      </c>
      <c r="C93" s="86">
        <f>1/E91</f>
        <v>1</v>
      </c>
      <c r="D93" s="88">
        <f>1/E92</f>
        <v>1</v>
      </c>
      <c r="E93" s="89">
        <v>1</v>
      </c>
      <c r="F93" s="13">
        <f>C93/C94</f>
        <v>0.33333333333333331</v>
      </c>
      <c r="G93" s="30">
        <f>D93/D94</f>
        <v>0.33333333333333331</v>
      </c>
      <c r="H93" s="14">
        <f>E93/E94</f>
        <v>0.33333333333333331</v>
      </c>
      <c r="I93" s="31">
        <f>SUM(F93:H93)</f>
        <v>1</v>
      </c>
      <c r="J93" s="16">
        <f>I93/I$24</f>
        <v>0.33333333333333331</v>
      </c>
      <c r="M93" s="48">
        <f>C93*J91</f>
        <v>0.33333333333333331</v>
      </c>
      <c r="N93" s="48">
        <f>D93*J92</f>
        <v>0.33333333333333331</v>
      </c>
      <c r="O93" s="48">
        <f>E93*J93</f>
        <v>0.33333333333333331</v>
      </c>
      <c r="P93" s="48">
        <f>SUM(M93:O93)</f>
        <v>1</v>
      </c>
      <c r="Q93" s="49">
        <f>P93/J93</f>
        <v>3</v>
      </c>
      <c r="R93" s="25"/>
      <c r="S93" s="25"/>
    </row>
    <row r="94" spans="1:19" s="3" customFormat="1" ht="16.5" customHeight="1" thickBot="1" x14ac:dyDescent="0.25">
      <c r="C94" s="19">
        <f t="shared" ref="C94:J94" si="8">SUM(C91:C93)</f>
        <v>3</v>
      </c>
      <c r="D94" s="27">
        <f t="shared" si="8"/>
        <v>3</v>
      </c>
      <c r="E94" s="20">
        <f t="shared" si="8"/>
        <v>3</v>
      </c>
      <c r="F94" s="21">
        <f t="shared" si="8"/>
        <v>1</v>
      </c>
      <c r="G94" s="21">
        <f t="shared" si="8"/>
        <v>1</v>
      </c>
      <c r="H94" s="21">
        <f t="shared" si="8"/>
        <v>1</v>
      </c>
      <c r="I94" s="22">
        <f t="shared" si="8"/>
        <v>3</v>
      </c>
      <c r="J94" s="21">
        <f t="shared" si="8"/>
        <v>1</v>
      </c>
      <c r="M94" s="25"/>
      <c r="N94" s="25"/>
      <c r="O94" s="300" t="s">
        <v>8</v>
      </c>
      <c r="P94" s="301"/>
      <c r="Q94" s="49">
        <f>AVERAGE(Q91:Q93)</f>
        <v>3</v>
      </c>
      <c r="R94" s="25"/>
      <c r="S94" s="25"/>
    </row>
    <row r="95" spans="1:19" s="3" customFormat="1" ht="16.5" customHeight="1" thickBot="1" x14ac:dyDescent="0.25">
      <c r="G95" s="297" t="s">
        <v>7</v>
      </c>
      <c r="H95" s="297"/>
      <c r="I95" s="297"/>
      <c r="J95" s="32">
        <f>Q96</f>
        <v>0</v>
      </c>
      <c r="M95" s="25"/>
      <c r="N95" s="25"/>
      <c r="O95" s="297" t="s">
        <v>9</v>
      </c>
      <c r="P95" s="298"/>
      <c r="Q95" s="49">
        <f>(Q94-N$2)/(N$2-1)</f>
        <v>0</v>
      </c>
      <c r="R95" s="25"/>
      <c r="S95" s="25"/>
    </row>
    <row r="96" spans="1:19" s="3" customFormat="1" ht="16.5" customHeight="1" x14ac:dyDescent="0.2">
      <c r="M96" s="25"/>
      <c r="O96" s="297" t="s">
        <v>10</v>
      </c>
      <c r="P96" s="298"/>
      <c r="Q96" s="49">
        <f>Q95/N$3</f>
        <v>0</v>
      </c>
      <c r="R96" s="25"/>
      <c r="S96" s="25"/>
    </row>
  </sheetData>
  <mergeCells count="51">
    <mergeCell ref="O86:P86"/>
    <mergeCell ref="F80:H80"/>
    <mergeCell ref="O84:P84"/>
    <mergeCell ref="G85:I85"/>
    <mergeCell ref="O85:P85"/>
    <mergeCell ref="O96:P96"/>
    <mergeCell ref="F90:H90"/>
    <mergeCell ref="O94:P94"/>
    <mergeCell ref="G95:I95"/>
    <mergeCell ref="O95:P95"/>
    <mergeCell ref="G35:I35"/>
    <mergeCell ref="O24:P24"/>
    <mergeCell ref="G25:I25"/>
    <mergeCell ref="O74:P74"/>
    <mergeCell ref="G75:I75"/>
    <mergeCell ref="O35:P35"/>
    <mergeCell ref="O34:P34"/>
    <mergeCell ref="O76:P76"/>
    <mergeCell ref="O66:P66"/>
    <mergeCell ref="F70:H70"/>
    <mergeCell ref="O75:P75"/>
    <mergeCell ref="O44:P44"/>
    <mergeCell ref="O56:P56"/>
    <mergeCell ref="F60:H60"/>
    <mergeCell ref="O65:P65"/>
    <mergeCell ref="O45:P45"/>
    <mergeCell ref="G65:I65"/>
    <mergeCell ref="O46:P46"/>
    <mergeCell ref="F50:H50"/>
    <mergeCell ref="O64:P64"/>
    <mergeCell ref="M1:S1"/>
    <mergeCell ref="F20:H20"/>
    <mergeCell ref="O25:P25"/>
    <mergeCell ref="O26:P26"/>
    <mergeCell ref="F30:H30"/>
    <mergeCell ref="B1:J1"/>
    <mergeCell ref="B5:H5"/>
    <mergeCell ref="B6:H6"/>
    <mergeCell ref="B7:H7"/>
    <mergeCell ref="O16:P16"/>
    <mergeCell ref="F10:H10"/>
    <mergeCell ref="O14:P14"/>
    <mergeCell ref="G15:I15"/>
    <mergeCell ref="O15:P15"/>
    <mergeCell ref="O36:P36"/>
    <mergeCell ref="F40:H40"/>
    <mergeCell ref="O55:P55"/>
    <mergeCell ref="G45:I45"/>
    <mergeCell ref="G55:I55"/>
    <mergeCell ref="O54:P54"/>
    <mergeCell ref="F48:H48"/>
  </mergeCells>
  <phoneticPr fontId="2" type="noConversion"/>
  <conditionalFormatting sqref="J25 J35 J45 J55 J65 J75 J85 J95 J15">
    <cfRule type="cellIs" dxfId="11" priority="1" stopIfTrue="1" operator="lessThan">
      <formula>0.1</formula>
    </cfRule>
    <cfRule type="cellIs" dxfId="10" priority="2" stopIfTrue="1" operator="greaterThanOrEqual">
      <formula>0.1</formula>
    </cfRule>
  </conditionalFormatting>
  <pageMargins left="0.5" right="0.5" top="0.5" bottom="0.5" header="0.5" footer="0.5"/>
  <pageSetup scale="46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U106"/>
  <sheetViews>
    <sheetView showGridLines="0" workbookViewId="0">
      <selection activeCell="B1" sqref="B1:L1"/>
    </sheetView>
  </sheetViews>
  <sheetFormatPr baseColWidth="10" defaultColWidth="8.83203125" defaultRowHeight="13" x14ac:dyDescent="0.15"/>
  <cols>
    <col min="1" max="1" width="4.5" customWidth="1"/>
    <col min="2" max="2" width="26.5" bestFit="1" customWidth="1"/>
    <col min="3" max="12" width="7.6640625" customWidth="1"/>
    <col min="15" max="21" width="7.6640625" customWidth="1"/>
  </cols>
  <sheetData>
    <row r="1" spans="1:21" s="1" customFormat="1" ht="24" thickBot="1" x14ac:dyDescent="0.3"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5"/>
      <c r="O1" s="303" t="s">
        <v>3</v>
      </c>
      <c r="P1" s="304"/>
      <c r="Q1" s="304"/>
      <c r="R1" s="304"/>
      <c r="S1" s="304"/>
      <c r="T1" s="304"/>
      <c r="U1" s="305"/>
    </row>
    <row r="2" spans="1:21" s="1" customFormat="1" ht="15" customHeight="1" x14ac:dyDescent="0.15">
      <c r="B2" s="212" t="s">
        <v>266</v>
      </c>
      <c r="C2" s="213"/>
      <c r="O2" s="11" t="s">
        <v>4</v>
      </c>
      <c r="P2" s="12">
        <v>3</v>
      </c>
      <c r="Q2" s="12">
        <v>4</v>
      </c>
      <c r="R2" s="12">
        <v>5</v>
      </c>
      <c r="S2" s="12">
        <v>6</v>
      </c>
      <c r="T2" s="12">
        <v>7</v>
      </c>
      <c r="U2" s="12">
        <v>8</v>
      </c>
    </row>
    <row r="3" spans="1:21" s="1" customFormat="1" ht="16" x14ac:dyDescent="0.15">
      <c r="C3" s="2"/>
      <c r="O3" s="17" t="s">
        <v>5</v>
      </c>
      <c r="P3" s="18">
        <v>0.57999999999999996</v>
      </c>
      <c r="Q3" s="18">
        <v>0.9</v>
      </c>
      <c r="R3" s="18">
        <v>1.1200000000000001</v>
      </c>
      <c r="S3" s="18">
        <v>1.24</v>
      </c>
      <c r="T3" s="18">
        <v>1.32</v>
      </c>
      <c r="U3" s="18">
        <v>1.41</v>
      </c>
    </row>
    <row r="4" spans="1:21" s="3" customFormat="1" ht="16.5" customHeight="1" x14ac:dyDescent="0.2"/>
    <row r="5" spans="1:21" s="1" customFormat="1" x14ac:dyDescent="0.15">
      <c r="B5" s="296" t="str">
        <f>'AHP Summary'!E14</f>
        <v>Child 4 Needs 1</v>
      </c>
      <c r="C5" s="296"/>
      <c r="D5" s="296"/>
      <c r="E5" s="296"/>
      <c r="F5" s="296"/>
      <c r="G5" s="296"/>
      <c r="H5" s="296"/>
      <c r="M5" s="82"/>
      <c r="N5" s="83"/>
      <c r="O5" s="83"/>
      <c r="P5" s="83"/>
      <c r="Q5" s="83"/>
      <c r="R5" s="83"/>
      <c r="S5" s="83"/>
    </row>
    <row r="6" spans="1:21" s="1" customFormat="1" x14ac:dyDescent="0.15">
      <c r="B6" s="296" t="str">
        <f>'AHP Summary'!E15</f>
        <v>Child 4 Needs 2</v>
      </c>
      <c r="C6" s="296"/>
      <c r="D6" s="296"/>
      <c r="E6" s="296"/>
      <c r="F6" s="296"/>
      <c r="G6" s="296"/>
      <c r="H6" s="296"/>
      <c r="M6" s="82"/>
      <c r="N6" s="83"/>
      <c r="O6" s="83"/>
      <c r="P6" s="83"/>
      <c r="Q6" s="83"/>
      <c r="R6" s="83"/>
      <c r="S6" s="83"/>
    </row>
    <row r="7" spans="1:21" s="1" customFormat="1" x14ac:dyDescent="0.15">
      <c r="B7" s="296" t="str">
        <f>'AHP Summary'!E16</f>
        <v>Child 4 Needs 3</v>
      </c>
      <c r="C7" s="296"/>
      <c r="D7" s="296"/>
      <c r="E7" s="296"/>
      <c r="F7" s="296"/>
      <c r="G7" s="296"/>
      <c r="H7" s="296"/>
      <c r="M7" s="82"/>
      <c r="N7" s="83"/>
      <c r="O7" s="83"/>
      <c r="P7" s="83"/>
      <c r="Q7" s="83"/>
      <c r="R7" s="83"/>
      <c r="S7" s="83"/>
    </row>
    <row r="8" spans="1:21" s="1" customFormat="1" x14ac:dyDescent="0.15">
      <c r="B8" s="296" t="str">
        <f>'AHP Summary'!E17</f>
        <v>Child 4 Needs 4</v>
      </c>
      <c r="C8" s="296"/>
      <c r="D8" s="296"/>
      <c r="E8" s="296"/>
      <c r="F8" s="296"/>
      <c r="G8" s="296"/>
      <c r="H8" s="296"/>
      <c r="M8" s="82"/>
      <c r="N8" s="83"/>
      <c r="O8" s="83"/>
      <c r="P8" s="83"/>
      <c r="Q8" s="83"/>
      <c r="R8" s="83"/>
      <c r="S8" s="83"/>
    </row>
    <row r="9" spans="1:21" s="40" customFormat="1" ht="16.5" customHeight="1" x14ac:dyDescent="0.2">
      <c r="O9" s="46"/>
      <c r="Q9" s="306"/>
      <c r="R9" s="306"/>
      <c r="S9" s="45"/>
      <c r="T9" s="46"/>
      <c r="U9" s="46"/>
    </row>
    <row r="10" spans="1:21" s="40" customFormat="1" ht="16.5" customHeight="1" x14ac:dyDescent="0.2">
      <c r="C10" s="242">
        <v>1</v>
      </c>
      <c r="D10" s="242">
        <v>2</v>
      </c>
      <c r="E10" s="242">
        <v>3</v>
      </c>
      <c r="F10" s="242">
        <v>4</v>
      </c>
      <c r="O10" s="46"/>
      <c r="Q10" s="245"/>
      <c r="R10" s="245"/>
      <c r="S10" s="45"/>
      <c r="T10" s="46"/>
      <c r="U10" s="46"/>
    </row>
    <row r="11" spans="1:21" s="3" customFormat="1" ht="100" customHeight="1" thickBot="1" x14ac:dyDescent="0.25">
      <c r="B11" s="4" t="s">
        <v>154</v>
      </c>
      <c r="C11" s="54" t="str">
        <f>B$5</f>
        <v>Child 4 Needs 1</v>
      </c>
      <c r="D11" s="54" t="str">
        <f>B$6</f>
        <v>Child 4 Needs 2</v>
      </c>
      <c r="E11" s="54" t="str">
        <f>B$7</f>
        <v>Child 4 Needs 3</v>
      </c>
      <c r="F11" s="54" t="str">
        <f>B$8</f>
        <v>Child 4 Needs 4</v>
      </c>
      <c r="G11" s="5" t="s">
        <v>6</v>
      </c>
      <c r="H11" s="5"/>
      <c r="I11" s="5"/>
      <c r="J11" s="5"/>
      <c r="K11" s="6" t="s">
        <v>1</v>
      </c>
      <c r="L11" s="6" t="s">
        <v>2</v>
      </c>
      <c r="O11" s="54" t="str">
        <f>C11</f>
        <v>Child 4 Needs 1</v>
      </c>
      <c r="P11" s="54" t="str">
        <f>D11</f>
        <v>Child 4 Needs 2</v>
      </c>
      <c r="Q11" s="54" t="str">
        <f>E11</f>
        <v>Child 4 Needs 3</v>
      </c>
      <c r="R11" s="54" t="str">
        <f>F11</f>
        <v>Child 4 Needs 4</v>
      </c>
      <c r="S11" s="56" t="s">
        <v>11</v>
      </c>
      <c r="T11" s="56" t="s">
        <v>12</v>
      </c>
    </row>
    <row r="12" spans="1:21" s="3" customFormat="1" ht="16.5" customHeight="1" x14ac:dyDescent="0.2">
      <c r="A12" s="242">
        <v>1</v>
      </c>
      <c r="B12" s="53" t="str">
        <f>B$5</f>
        <v>Child 4 Needs 1</v>
      </c>
      <c r="C12" s="84">
        <v>1</v>
      </c>
      <c r="D12" s="247">
        <f>GEOMEAN(D23,D34,D45,D56,D67,D78,D89,D100)</f>
        <v>1</v>
      </c>
      <c r="E12" s="247">
        <f>GEOMEAN(E23,E34,E45,E56,E67,E78,E89,E100)</f>
        <v>1</v>
      </c>
      <c r="F12" s="247">
        <f>GEOMEAN(F23,F34,F45,F56,F67,F78,F89,F100)</f>
        <v>1</v>
      </c>
      <c r="G12" s="7">
        <f>C12/C16</f>
        <v>0.25</v>
      </c>
      <c r="H12" s="24">
        <f>D12/D16</f>
        <v>0.25</v>
      </c>
      <c r="I12" s="24">
        <f>E12/E16</f>
        <v>0.25</v>
      </c>
      <c r="J12" s="24">
        <f>F12/F16</f>
        <v>0.25</v>
      </c>
      <c r="K12" s="9">
        <f>SUM(G12:J12)</f>
        <v>1</v>
      </c>
      <c r="L12" s="10">
        <f>K12/K$27</f>
        <v>0.25</v>
      </c>
      <c r="O12" s="49">
        <f>C12*L12</f>
        <v>0.25</v>
      </c>
      <c r="P12" s="69">
        <f>D12*L13</f>
        <v>0.25</v>
      </c>
      <c r="Q12" s="49">
        <f>E12*L14</f>
        <v>0.25</v>
      </c>
      <c r="R12" s="49">
        <f>F12*L15</f>
        <v>0.25</v>
      </c>
      <c r="S12" s="49">
        <f>SUM(O12:R12)</f>
        <v>1</v>
      </c>
      <c r="T12" s="49">
        <f>S12/L12</f>
        <v>4</v>
      </c>
    </row>
    <row r="13" spans="1:21" s="3" customFormat="1" ht="16.5" customHeight="1" x14ac:dyDescent="0.2">
      <c r="A13" s="242">
        <v>2</v>
      </c>
      <c r="B13" s="53" t="str">
        <f>B$6</f>
        <v>Child 4 Needs 2</v>
      </c>
      <c r="C13" s="85">
        <f>1/D12</f>
        <v>1</v>
      </c>
      <c r="D13" s="87">
        <v>1</v>
      </c>
      <c r="E13" s="249">
        <f>GEOMEAN(E24,E35,E46,E57,E68,E79,E90,E101)</f>
        <v>1</v>
      </c>
      <c r="F13" s="250">
        <f>GEOMEAN(F24,F35,F46,F57,F68,F79,F90,F101)</f>
        <v>1</v>
      </c>
      <c r="G13" s="26">
        <f>C13/C16</f>
        <v>0.25</v>
      </c>
      <c r="H13" s="23">
        <f>D13/D16</f>
        <v>0.25</v>
      </c>
      <c r="I13" s="23">
        <f>E13/E16</f>
        <v>0.25</v>
      </c>
      <c r="J13" s="23">
        <f>F13/F16</f>
        <v>0.25</v>
      </c>
      <c r="K13" s="15">
        <f>SUM(G13:J13)</f>
        <v>1</v>
      </c>
      <c r="L13" s="29">
        <f>K13/K$27</f>
        <v>0.25</v>
      </c>
      <c r="O13" s="49">
        <f>C13*L12</f>
        <v>0.25</v>
      </c>
      <c r="P13" s="49">
        <f>D13*L13</f>
        <v>0.25</v>
      </c>
      <c r="Q13" s="49">
        <f>E13*L14</f>
        <v>0.25</v>
      </c>
      <c r="R13" s="49">
        <f>F13*L15</f>
        <v>0.25</v>
      </c>
      <c r="S13" s="49">
        <f>SUM(O13:R13)</f>
        <v>1</v>
      </c>
      <c r="T13" s="49">
        <f>S13/L13</f>
        <v>4</v>
      </c>
    </row>
    <row r="14" spans="1:21" s="3" customFormat="1" ht="16.5" customHeight="1" x14ac:dyDescent="0.2">
      <c r="A14" s="242">
        <v>3</v>
      </c>
      <c r="B14" s="53" t="str">
        <f>B$7</f>
        <v>Child 4 Needs 3</v>
      </c>
      <c r="C14" s="85">
        <f>1/E12</f>
        <v>1</v>
      </c>
      <c r="D14" s="87">
        <f>1/E13</f>
        <v>1</v>
      </c>
      <c r="E14" s="87">
        <v>1</v>
      </c>
      <c r="F14" s="249">
        <f>GEOMEAN(F25,F36,F47,F58,F69,F80,F91,F102)</f>
        <v>1</v>
      </c>
      <c r="G14" s="26">
        <f>C14/C16</f>
        <v>0.25</v>
      </c>
      <c r="H14" s="23">
        <f>D14/D16</f>
        <v>0.25</v>
      </c>
      <c r="I14" s="23">
        <f>E14/E16</f>
        <v>0.25</v>
      </c>
      <c r="J14" s="23">
        <f>F14/F16</f>
        <v>0.25</v>
      </c>
      <c r="K14" s="15">
        <f>SUM(G14:J14)</f>
        <v>1</v>
      </c>
      <c r="L14" s="29">
        <f>K14/K$27</f>
        <v>0.25</v>
      </c>
      <c r="O14" s="49">
        <f>C14*L12</f>
        <v>0.25</v>
      </c>
      <c r="P14" s="49">
        <f>D14*L13</f>
        <v>0.25</v>
      </c>
      <c r="Q14" s="49">
        <f>E14*L14</f>
        <v>0.25</v>
      </c>
      <c r="R14" s="49">
        <f>F14*L15</f>
        <v>0.25</v>
      </c>
      <c r="S14" s="49">
        <f>SUM(O14:R14)</f>
        <v>1</v>
      </c>
      <c r="T14" s="49">
        <f>S14/L14</f>
        <v>4</v>
      </c>
    </row>
    <row r="15" spans="1:21" s="3" customFormat="1" ht="16.5" customHeight="1" thickBot="1" x14ac:dyDescent="0.25">
      <c r="A15" s="242">
        <v>4</v>
      </c>
      <c r="B15" s="53" t="str">
        <f>B$8</f>
        <v>Child 4 Needs 4</v>
      </c>
      <c r="C15" s="86">
        <f>1/F12</f>
        <v>1</v>
      </c>
      <c r="D15" s="88">
        <f>1/F13</f>
        <v>1</v>
      </c>
      <c r="E15" s="88">
        <f>1/F14</f>
        <v>1</v>
      </c>
      <c r="F15" s="89">
        <v>1</v>
      </c>
      <c r="G15" s="13">
        <f>C15/C16</f>
        <v>0.25</v>
      </c>
      <c r="H15" s="30">
        <f>D15/D16</f>
        <v>0.25</v>
      </c>
      <c r="I15" s="30">
        <f>E15/E16</f>
        <v>0.25</v>
      </c>
      <c r="J15" s="30">
        <f>F15/F16</f>
        <v>0.25</v>
      </c>
      <c r="K15" s="31">
        <f>SUM(G15:J15)</f>
        <v>1</v>
      </c>
      <c r="L15" s="16">
        <f>K15/K$27</f>
        <v>0.25</v>
      </c>
      <c r="O15" s="49">
        <f>C15*L12</f>
        <v>0.25</v>
      </c>
      <c r="P15" s="49">
        <f>D15*L13</f>
        <v>0.25</v>
      </c>
      <c r="Q15" s="49">
        <f>E15*L14</f>
        <v>0.25</v>
      </c>
      <c r="R15" s="49">
        <f>F15*L15</f>
        <v>0.25</v>
      </c>
      <c r="S15" s="49">
        <f>SUM(O15:R15)</f>
        <v>1</v>
      </c>
      <c r="T15" s="49">
        <f>S15/L15</f>
        <v>4</v>
      </c>
    </row>
    <row r="16" spans="1:21" s="3" customFormat="1" ht="16.5" customHeight="1" thickBot="1" x14ac:dyDescent="0.25">
      <c r="C16" s="19">
        <f t="shared" ref="C16:L16" si="0">SUM(C12:C15)</f>
        <v>4</v>
      </c>
      <c r="D16" s="27">
        <f t="shared" si="0"/>
        <v>4</v>
      </c>
      <c r="E16" s="27">
        <f t="shared" si="0"/>
        <v>4</v>
      </c>
      <c r="F16" s="20">
        <f t="shared" si="0"/>
        <v>4</v>
      </c>
      <c r="G16" s="21">
        <f t="shared" si="0"/>
        <v>1</v>
      </c>
      <c r="H16" s="21">
        <f t="shared" si="0"/>
        <v>1</v>
      </c>
      <c r="I16" s="21">
        <f t="shared" si="0"/>
        <v>1</v>
      </c>
      <c r="J16" s="21">
        <f t="shared" si="0"/>
        <v>1</v>
      </c>
      <c r="K16" s="22">
        <f t="shared" si="0"/>
        <v>4</v>
      </c>
      <c r="L16" s="21">
        <f t="shared" si="0"/>
        <v>1</v>
      </c>
      <c r="O16" s="25"/>
      <c r="P16" s="25"/>
      <c r="Q16" s="25"/>
      <c r="R16" s="300" t="s">
        <v>8</v>
      </c>
      <c r="S16" s="300"/>
      <c r="T16" s="49">
        <f>AVERAGE(T12:T15)</f>
        <v>4</v>
      </c>
      <c r="U16" s="25"/>
    </row>
    <row r="17" spans="1:21" s="3" customFormat="1" ht="16.5" customHeight="1" thickBot="1" x14ac:dyDescent="0.25">
      <c r="K17" s="28" t="s">
        <v>7</v>
      </c>
      <c r="L17" s="32">
        <f>T18</f>
        <v>0</v>
      </c>
      <c r="O17" s="25"/>
      <c r="P17" s="25"/>
      <c r="Q17" s="25"/>
      <c r="R17" s="307" t="s">
        <v>9</v>
      </c>
      <c r="S17" s="307"/>
      <c r="T17" s="49">
        <f>(T16-Q$2)/(Q$2-1)</f>
        <v>0</v>
      </c>
      <c r="U17" s="25"/>
    </row>
    <row r="18" spans="1:21" s="3" customFormat="1" ht="16.5" customHeight="1" x14ac:dyDescent="0.2">
      <c r="O18" s="25"/>
      <c r="P18" s="25"/>
      <c r="Q18" s="25"/>
      <c r="R18" s="307" t="s">
        <v>10</v>
      </c>
      <c r="S18" s="307"/>
      <c r="T18" s="48">
        <f>T17/Q$3</f>
        <v>0</v>
      </c>
      <c r="U18" s="25"/>
    </row>
    <row r="19" spans="1:21" s="3" customFormat="1" ht="16.5" customHeight="1" x14ac:dyDescent="0.2">
      <c r="O19" s="25"/>
      <c r="P19" s="25"/>
      <c r="Q19" s="25"/>
      <c r="R19" s="183"/>
      <c r="S19" s="183"/>
      <c r="T19" s="106"/>
      <c r="U19" s="25"/>
    </row>
    <row r="21" spans="1:21" s="40" customFormat="1" ht="16.5" customHeight="1" x14ac:dyDescent="0.2">
      <c r="C21" s="242">
        <v>1</v>
      </c>
      <c r="D21" s="242">
        <v>2</v>
      </c>
      <c r="E21" s="242">
        <v>3</v>
      </c>
      <c r="F21" s="242">
        <v>4</v>
      </c>
      <c r="O21" s="46"/>
      <c r="Q21" s="245"/>
      <c r="R21" s="245"/>
      <c r="S21" s="45"/>
      <c r="T21" s="46"/>
      <c r="U21" s="46"/>
    </row>
    <row r="22" spans="1:21" s="3" customFormat="1" ht="100" customHeight="1" thickBot="1" x14ac:dyDescent="0.25">
      <c r="B22" s="4" t="str">
        <f>'Customer Matrix'!$B$4</f>
        <v>Customer 1</v>
      </c>
      <c r="C22" s="54" t="str">
        <f>B$5</f>
        <v>Child 4 Needs 1</v>
      </c>
      <c r="D22" s="54" t="str">
        <f>B$6</f>
        <v>Child 4 Needs 2</v>
      </c>
      <c r="E22" s="54" t="str">
        <f>B$7</f>
        <v>Child 4 Needs 3</v>
      </c>
      <c r="F22" s="54" t="str">
        <f>B$8</f>
        <v>Child 4 Needs 4</v>
      </c>
      <c r="G22" s="5" t="s">
        <v>6</v>
      </c>
      <c r="H22" s="5"/>
      <c r="I22" s="5"/>
      <c r="J22" s="5"/>
      <c r="K22" s="6" t="s">
        <v>1</v>
      </c>
      <c r="L22" s="6" t="s">
        <v>2</v>
      </c>
      <c r="O22" s="54" t="str">
        <f>C22</f>
        <v>Child 4 Needs 1</v>
      </c>
      <c r="P22" s="54" t="str">
        <f>D22</f>
        <v>Child 4 Needs 2</v>
      </c>
      <c r="Q22" s="54" t="str">
        <f>E22</f>
        <v>Child 4 Needs 3</v>
      </c>
      <c r="R22" s="54" t="str">
        <f>F22</f>
        <v>Child 4 Needs 4</v>
      </c>
      <c r="S22" s="56" t="s">
        <v>11</v>
      </c>
      <c r="T22" s="56" t="s">
        <v>12</v>
      </c>
    </row>
    <row r="23" spans="1:21" s="3" customFormat="1" ht="16.5" customHeight="1" x14ac:dyDescent="0.2">
      <c r="A23" s="242">
        <v>1</v>
      </c>
      <c r="B23" s="53" t="str">
        <f>B$5</f>
        <v>Child 4 Needs 1</v>
      </c>
      <c r="C23" s="84">
        <v>1</v>
      </c>
      <c r="D23" s="57">
        <v>1</v>
      </c>
      <c r="E23" s="57">
        <v>1</v>
      </c>
      <c r="F23" s="57">
        <v>1</v>
      </c>
      <c r="G23" s="7">
        <f>C23/C27</f>
        <v>0.25</v>
      </c>
      <c r="H23" s="24">
        <f>D23/D27</f>
        <v>0.25</v>
      </c>
      <c r="I23" s="24">
        <f>E23/E27</f>
        <v>0.25</v>
      </c>
      <c r="J23" s="24">
        <f>F23/F27</f>
        <v>0.25</v>
      </c>
      <c r="K23" s="9">
        <f>SUM(G23:J23)</f>
        <v>1</v>
      </c>
      <c r="L23" s="10">
        <f>K23/K$27</f>
        <v>0.25</v>
      </c>
      <c r="O23" s="49">
        <f>C23*L23</f>
        <v>0.25</v>
      </c>
      <c r="P23" s="69">
        <f>D23*L24</f>
        <v>0.25</v>
      </c>
      <c r="Q23" s="49">
        <f>E23*L25</f>
        <v>0.25</v>
      </c>
      <c r="R23" s="49">
        <f>F23*L26</f>
        <v>0.25</v>
      </c>
      <c r="S23" s="49">
        <f>SUM(O23:R23)</f>
        <v>1</v>
      </c>
      <c r="T23" s="49">
        <f>S23/L23</f>
        <v>4</v>
      </c>
    </row>
    <row r="24" spans="1:21" s="3" customFormat="1" ht="16.5" customHeight="1" x14ac:dyDescent="0.2">
      <c r="A24" s="242">
        <v>2</v>
      </c>
      <c r="B24" s="53" t="str">
        <f>B$6</f>
        <v>Child 4 Needs 2</v>
      </c>
      <c r="C24" s="85">
        <f>1/D23</f>
        <v>1</v>
      </c>
      <c r="D24" s="87">
        <v>1</v>
      </c>
      <c r="E24" s="59">
        <v>1</v>
      </c>
      <c r="F24" s="60">
        <v>1</v>
      </c>
      <c r="G24" s="26">
        <f>C24/C27</f>
        <v>0.25</v>
      </c>
      <c r="H24" s="23">
        <f>D24/D27</f>
        <v>0.25</v>
      </c>
      <c r="I24" s="23">
        <f>E24/E27</f>
        <v>0.25</v>
      </c>
      <c r="J24" s="23">
        <f>F24/F27</f>
        <v>0.25</v>
      </c>
      <c r="K24" s="15">
        <f>SUM(G24:J24)</f>
        <v>1</v>
      </c>
      <c r="L24" s="29">
        <f>K24/K$27</f>
        <v>0.25</v>
      </c>
      <c r="O24" s="49">
        <f>C24*L23</f>
        <v>0.25</v>
      </c>
      <c r="P24" s="49">
        <f>D24*L24</f>
        <v>0.25</v>
      </c>
      <c r="Q24" s="49">
        <f>E24*L25</f>
        <v>0.25</v>
      </c>
      <c r="R24" s="49">
        <f>F24*L26</f>
        <v>0.25</v>
      </c>
      <c r="S24" s="49">
        <f>SUM(O24:R24)</f>
        <v>1</v>
      </c>
      <c r="T24" s="49">
        <f>S24/L24</f>
        <v>4</v>
      </c>
    </row>
    <row r="25" spans="1:21" s="3" customFormat="1" ht="16.5" customHeight="1" x14ac:dyDescent="0.2">
      <c r="A25" s="242">
        <v>3</v>
      </c>
      <c r="B25" s="53" t="str">
        <f>B$7</f>
        <v>Child 4 Needs 3</v>
      </c>
      <c r="C25" s="85">
        <f>1/E23</f>
        <v>1</v>
      </c>
      <c r="D25" s="87">
        <f>1/E24</f>
        <v>1</v>
      </c>
      <c r="E25" s="87">
        <v>1</v>
      </c>
      <c r="F25" s="59">
        <v>1</v>
      </c>
      <c r="G25" s="26">
        <f>C25/C27</f>
        <v>0.25</v>
      </c>
      <c r="H25" s="23">
        <f>D25/D27</f>
        <v>0.25</v>
      </c>
      <c r="I25" s="23">
        <f>E25/E27</f>
        <v>0.25</v>
      </c>
      <c r="J25" s="23">
        <f>F25/F27</f>
        <v>0.25</v>
      </c>
      <c r="K25" s="15">
        <f>SUM(G25:J25)</f>
        <v>1</v>
      </c>
      <c r="L25" s="29">
        <f>K25/K$27</f>
        <v>0.25</v>
      </c>
      <c r="O25" s="49">
        <f>C25*L23</f>
        <v>0.25</v>
      </c>
      <c r="P25" s="49">
        <f>D25*L24</f>
        <v>0.25</v>
      </c>
      <c r="Q25" s="49">
        <f>E25*L25</f>
        <v>0.25</v>
      </c>
      <c r="R25" s="49">
        <f>F25*L26</f>
        <v>0.25</v>
      </c>
      <c r="S25" s="49">
        <f>SUM(O25:R25)</f>
        <v>1</v>
      </c>
      <c r="T25" s="49">
        <f>S25/L25</f>
        <v>4</v>
      </c>
    </row>
    <row r="26" spans="1:21" s="3" customFormat="1" ht="16.5" customHeight="1" thickBot="1" x14ac:dyDescent="0.25">
      <c r="A26" s="242">
        <v>4</v>
      </c>
      <c r="B26" s="53" t="str">
        <f>B$8</f>
        <v>Child 4 Needs 4</v>
      </c>
      <c r="C26" s="86">
        <f>1/F23</f>
        <v>1</v>
      </c>
      <c r="D26" s="88">
        <f>1/F24</f>
        <v>1</v>
      </c>
      <c r="E26" s="88">
        <f>1/F25</f>
        <v>1</v>
      </c>
      <c r="F26" s="89">
        <v>1</v>
      </c>
      <c r="G26" s="13">
        <f>C26/C27</f>
        <v>0.25</v>
      </c>
      <c r="H26" s="30">
        <f>D26/D27</f>
        <v>0.25</v>
      </c>
      <c r="I26" s="30">
        <f>E26/E27</f>
        <v>0.25</v>
      </c>
      <c r="J26" s="30">
        <f>F26/F27</f>
        <v>0.25</v>
      </c>
      <c r="K26" s="31">
        <f>SUM(G26:J26)</f>
        <v>1</v>
      </c>
      <c r="L26" s="16">
        <f>K26/K$27</f>
        <v>0.25</v>
      </c>
      <c r="O26" s="49">
        <f>C26*L23</f>
        <v>0.25</v>
      </c>
      <c r="P26" s="49">
        <f>D26*L24</f>
        <v>0.25</v>
      </c>
      <c r="Q26" s="49">
        <f>E26*L25</f>
        <v>0.25</v>
      </c>
      <c r="R26" s="49">
        <f>F26*L26</f>
        <v>0.25</v>
      </c>
      <c r="S26" s="49">
        <f>SUM(O26:R26)</f>
        <v>1</v>
      </c>
      <c r="T26" s="49">
        <f>S26/L26</f>
        <v>4</v>
      </c>
    </row>
    <row r="27" spans="1:21" s="3" customFormat="1" ht="16.5" customHeight="1" thickBot="1" x14ac:dyDescent="0.25">
      <c r="C27" s="19">
        <f t="shared" ref="C27:L27" si="1">SUM(C23:C26)</f>
        <v>4</v>
      </c>
      <c r="D27" s="27">
        <f t="shared" si="1"/>
        <v>4</v>
      </c>
      <c r="E27" s="27">
        <f t="shared" si="1"/>
        <v>4</v>
      </c>
      <c r="F27" s="20">
        <f t="shared" si="1"/>
        <v>4</v>
      </c>
      <c r="G27" s="21">
        <f t="shared" si="1"/>
        <v>1</v>
      </c>
      <c r="H27" s="21">
        <f t="shared" si="1"/>
        <v>1</v>
      </c>
      <c r="I27" s="21">
        <f t="shared" si="1"/>
        <v>1</v>
      </c>
      <c r="J27" s="21">
        <f t="shared" si="1"/>
        <v>1</v>
      </c>
      <c r="K27" s="22">
        <f t="shared" si="1"/>
        <v>4</v>
      </c>
      <c r="L27" s="21">
        <f t="shared" si="1"/>
        <v>1</v>
      </c>
      <c r="O27" s="25"/>
      <c r="P27" s="25"/>
      <c r="Q27" s="25"/>
      <c r="R27" s="300" t="s">
        <v>8</v>
      </c>
      <c r="S27" s="300"/>
      <c r="T27" s="49">
        <f>AVERAGE(T23:T26)</f>
        <v>4</v>
      </c>
      <c r="U27" s="25"/>
    </row>
    <row r="28" spans="1:21" s="3" customFormat="1" ht="16.5" customHeight="1" thickBot="1" x14ac:dyDescent="0.25">
      <c r="K28" s="28" t="s">
        <v>7</v>
      </c>
      <c r="L28" s="32">
        <f>T29</f>
        <v>0</v>
      </c>
      <c r="O28" s="25"/>
      <c r="P28" s="25"/>
      <c r="Q28" s="25"/>
      <c r="R28" s="307" t="s">
        <v>9</v>
      </c>
      <c r="S28" s="307"/>
      <c r="T28" s="49">
        <f>(T27-Q$2)/(Q$2-1)</f>
        <v>0</v>
      </c>
      <c r="U28" s="25"/>
    </row>
    <row r="29" spans="1:21" s="3" customFormat="1" ht="16.5" customHeight="1" x14ac:dyDescent="0.2">
      <c r="O29" s="25"/>
      <c r="P29" s="25"/>
      <c r="Q29" s="25"/>
      <c r="R29" s="307" t="s">
        <v>10</v>
      </c>
      <c r="S29" s="307"/>
      <c r="T29" s="48">
        <f>T28/Q$3</f>
        <v>0</v>
      </c>
      <c r="U29" s="25"/>
    </row>
    <row r="30" spans="1:21" s="3" customFormat="1" ht="16.5" customHeight="1" x14ac:dyDescent="0.2">
      <c r="O30" s="25"/>
      <c r="P30" s="25"/>
      <c r="Q30" s="25"/>
      <c r="R30" s="183"/>
      <c r="S30" s="183"/>
      <c r="T30" s="106"/>
      <c r="U30" s="25"/>
    </row>
    <row r="32" spans="1:21" s="40" customFormat="1" ht="16.5" customHeight="1" x14ac:dyDescent="0.2">
      <c r="C32" s="242">
        <v>1</v>
      </c>
      <c r="D32" s="242">
        <v>2</v>
      </c>
      <c r="E32" s="242">
        <v>3</v>
      </c>
      <c r="F32" s="242">
        <v>4</v>
      </c>
      <c r="O32" s="46"/>
      <c r="Q32" s="245"/>
      <c r="R32" s="245"/>
      <c r="S32" s="45"/>
      <c r="T32" s="46"/>
      <c r="U32" s="46"/>
    </row>
    <row r="33" spans="1:21" s="3" customFormat="1" ht="100" customHeight="1" thickBot="1" x14ac:dyDescent="0.25">
      <c r="B33" s="4" t="str">
        <f>'Customer Matrix'!$B$5</f>
        <v>Customer 2</v>
      </c>
      <c r="C33" s="54" t="str">
        <f>B$5</f>
        <v>Child 4 Needs 1</v>
      </c>
      <c r="D33" s="54" t="str">
        <f>B$6</f>
        <v>Child 4 Needs 2</v>
      </c>
      <c r="E33" s="54" t="str">
        <f>B$7</f>
        <v>Child 4 Needs 3</v>
      </c>
      <c r="F33" s="54" t="str">
        <f>B$8</f>
        <v>Child 4 Needs 4</v>
      </c>
      <c r="G33" s="5" t="s">
        <v>6</v>
      </c>
      <c r="H33" s="5"/>
      <c r="I33" s="5"/>
      <c r="J33" s="5"/>
      <c r="K33" s="6" t="s">
        <v>1</v>
      </c>
      <c r="L33" s="6" t="s">
        <v>2</v>
      </c>
      <c r="O33" s="54" t="str">
        <f>C33</f>
        <v>Child 4 Needs 1</v>
      </c>
      <c r="P33" s="54" t="str">
        <f>D33</f>
        <v>Child 4 Needs 2</v>
      </c>
      <c r="Q33" s="54" t="str">
        <f>E33</f>
        <v>Child 4 Needs 3</v>
      </c>
      <c r="R33" s="54" t="str">
        <f>F33</f>
        <v>Child 4 Needs 4</v>
      </c>
      <c r="S33" s="56" t="s">
        <v>11</v>
      </c>
      <c r="T33" s="56" t="s">
        <v>12</v>
      </c>
    </row>
    <row r="34" spans="1:21" s="3" customFormat="1" ht="16.5" customHeight="1" x14ac:dyDescent="0.2">
      <c r="A34" s="242">
        <v>1</v>
      </c>
      <c r="B34" s="53" t="str">
        <f>B$5</f>
        <v>Child 4 Needs 1</v>
      </c>
      <c r="C34" s="84">
        <v>1</v>
      </c>
      <c r="D34" s="57">
        <v>1</v>
      </c>
      <c r="E34" s="57">
        <v>1</v>
      </c>
      <c r="F34" s="57">
        <v>1</v>
      </c>
      <c r="G34" s="7">
        <f>C34/C38</f>
        <v>0.25</v>
      </c>
      <c r="H34" s="24">
        <f>D34/D38</f>
        <v>0.25</v>
      </c>
      <c r="I34" s="24">
        <f>E34/E38</f>
        <v>0.25</v>
      </c>
      <c r="J34" s="24">
        <f>F34/F38</f>
        <v>0.25</v>
      </c>
      <c r="K34" s="9">
        <f>SUM(G34:J34)</f>
        <v>1</v>
      </c>
      <c r="L34" s="10">
        <f>K34/K$27</f>
        <v>0.25</v>
      </c>
      <c r="O34" s="49">
        <f>C34*L34</f>
        <v>0.25</v>
      </c>
      <c r="P34" s="49">
        <f>D34*L35</f>
        <v>0.25</v>
      </c>
      <c r="Q34" s="49">
        <f>E34*L36</f>
        <v>0.25</v>
      </c>
      <c r="R34" s="49">
        <f>F34*L37</f>
        <v>0.25</v>
      </c>
      <c r="S34" s="49">
        <f>SUM(O34:R34)</f>
        <v>1</v>
      </c>
      <c r="T34" s="49">
        <f>S34/L34</f>
        <v>4</v>
      </c>
    </row>
    <row r="35" spans="1:21" s="3" customFormat="1" ht="16.5" customHeight="1" x14ac:dyDescent="0.2">
      <c r="A35" s="242">
        <v>2</v>
      </c>
      <c r="B35" s="53" t="str">
        <f>B$6</f>
        <v>Child 4 Needs 2</v>
      </c>
      <c r="C35" s="85">
        <f>1/D34</f>
        <v>1</v>
      </c>
      <c r="D35" s="87">
        <v>1</v>
      </c>
      <c r="E35" s="59">
        <v>1</v>
      </c>
      <c r="F35" s="60">
        <v>1</v>
      </c>
      <c r="G35" s="26">
        <f>C35/C38</f>
        <v>0.25</v>
      </c>
      <c r="H35" s="23">
        <f>D35/D38</f>
        <v>0.25</v>
      </c>
      <c r="I35" s="23">
        <f>E35/E38</f>
        <v>0.25</v>
      </c>
      <c r="J35" s="23">
        <f>F35/F38</f>
        <v>0.25</v>
      </c>
      <c r="K35" s="15">
        <f>SUM(G35:J35)</f>
        <v>1</v>
      </c>
      <c r="L35" s="29">
        <f>K35/K$27</f>
        <v>0.25</v>
      </c>
      <c r="O35" s="49">
        <f>C35*L34</f>
        <v>0.25</v>
      </c>
      <c r="P35" s="49">
        <f>D35*L35</f>
        <v>0.25</v>
      </c>
      <c r="Q35" s="49">
        <f>E35*L36</f>
        <v>0.25</v>
      </c>
      <c r="R35" s="49">
        <f>F35*L37</f>
        <v>0.25</v>
      </c>
      <c r="S35" s="49">
        <f>SUM(O35:R35)</f>
        <v>1</v>
      </c>
      <c r="T35" s="49">
        <f>S35/L35</f>
        <v>4</v>
      </c>
    </row>
    <row r="36" spans="1:21" s="3" customFormat="1" ht="16.5" customHeight="1" x14ac:dyDescent="0.2">
      <c r="A36" s="242">
        <v>3</v>
      </c>
      <c r="B36" s="53" t="str">
        <f>B$7</f>
        <v>Child 4 Needs 3</v>
      </c>
      <c r="C36" s="85">
        <f>1/E34</f>
        <v>1</v>
      </c>
      <c r="D36" s="87">
        <f>1/E35</f>
        <v>1</v>
      </c>
      <c r="E36" s="87">
        <v>1</v>
      </c>
      <c r="F36" s="59">
        <v>1</v>
      </c>
      <c r="G36" s="26">
        <f>C36/C38</f>
        <v>0.25</v>
      </c>
      <c r="H36" s="23">
        <f>D36/D38</f>
        <v>0.25</v>
      </c>
      <c r="I36" s="23">
        <f>E36/E38</f>
        <v>0.25</v>
      </c>
      <c r="J36" s="23">
        <f>F36/F38</f>
        <v>0.25</v>
      </c>
      <c r="K36" s="15">
        <f>SUM(G36:J36)</f>
        <v>1</v>
      </c>
      <c r="L36" s="29">
        <f>K36/K$27</f>
        <v>0.25</v>
      </c>
      <c r="O36" s="49">
        <f>C36*L34</f>
        <v>0.25</v>
      </c>
      <c r="P36" s="49">
        <f>D36*L35</f>
        <v>0.25</v>
      </c>
      <c r="Q36" s="49">
        <f>E36*L36</f>
        <v>0.25</v>
      </c>
      <c r="R36" s="49">
        <f>F36*L37</f>
        <v>0.25</v>
      </c>
      <c r="S36" s="49">
        <f>SUM(O36:R36)</f>
        <v>1</v>
      </c>
      <c r="T36" s="49">
        <f>S36/L36</f>
        <v>4</v>
      </c>
    </row>
    <row r="37" spans="1:21" s="3" customFormat="1" ht="16.5" customHeight="1" thickBot="1" x14ac:dyDescent="0.25">
      <c r="A37" s="242">
        <v>4</v>
      </c>
      <c r="B37" s="53" t="str">
        <f>B$8</f>
        <v>Child 4 Needs 4</v>
      </c>
      <c r="C37" s="86">
        <f>1/F34</f>
        <v>1</v>
      </c>
      <c r="D37" s="88">
        <f>1/F35</f>
        <v>1</v>
      </c>
      <c r="E37" s="88">
        <f>1/F36</f>
        <v>1</v>
      </c>
      <c r="F37" s="89">
        <v>1</v>
      </c>
      <c r="G37" s="13">
        <f>C37/C38</f>
        <v>0.25</v>
      </c>
      <c r="H37" s="30">
        <f>D37/D38</f>
        <v>0.25</v>
      </c>
      <c r="I37" s="30">
        <f>E37/E38</f>
        <v>0.25</v>
      </c>
      <c r="J37" s="30">
        <f>F37/F38</f>
        <v>0.25</v>
      </c>
      <c r="K37" s="31">
        <f>SUM(G37:J37)</f>
        <v>1</v>
      </c>
      <c r="L37" s="16">
        <f>K37/K$27</f>
        <v>0.25</v>
      </c>
      <c r="O37" s="49">
        <f>C37*L34</f>
        <v>0.25</v>
      </c>
      <c r="P37" s="49">
        <f>D37*L35</f>
        <v>0.25</v>
      </c>
      <c r="Q37" s="49">
        <f>E37*L36</f>
        <v>0.25</v>
      </c>
      <c r="R37" s="49">
        <f>F37*L37</f>
        <v>0.25</v>
      </c>
      <c r="S37" s="49">
        <f>SUM(O37:R37)</f>
        <v>1</v>
      </c>
      <c r="T37" s="49">
        <f>S37/L37</f>
        <v>4</v>
      </c>
    </row>
    <row r="38" spans="1:21" s="3" customFormat="1" ht="16.5" customHeight="1" thickBot="1" x14ac:dyDescent="0.25">
      <c r="C38" s="19">
        <f t="shared" ref="C38:L38" si="2">SUM(C34:C37)</f>
        <v>4</v>
      </c>
      <c r="D38" s="27">
        <f t="shared" si="2"/>
        <v>4</v>
      </c>
      <c r="E38" s="27">
        <f t="shared" si="2"/>
        <v>4</v>
      </c>
      <c r="F38" s="20">
        <f t="shared" si="2"/>
        <v>4</v>
      </c>
      <c r="G38" s="21">
        <f t="shared" si="2"/>
        <v>1</v>
      </c>
      <c r="H38" s="21">
        <f t="shared" si="2"/>
        <v>1</v>
      </c>
      <c r="I38" s="21">
        <f t="shared" si="2"/>
        <v>1</v>
      </c>
      <c r="J38" s="21">
        <f t="shared" si="2"/>
        <v>1</v>
      </c>
      <c r="K38" s="22">
        <f t="shared" si="2"/>
        <v>4</v>
      </c>
      <c r="L38" s="21">
        <f t="shared" si="2"/>
        <v>1</v>
      </c>
      <c r="O38" s="25"/>
      <c r="P38" s="25"/>
      <c r="Q38" s="25"/>
      <c r="R38" s="300" t="s">
        <v>8</v>
      </c>
      <c r="S38" s="300"/>
      <c r="T38" s="49">
        <f>AVERAGE(T34:T37)</f>
        <v>4</v>
      </c>
      <c r="U38" s="25"/>
    </row>
    <row r="39" spans="1:21" s="3" customFormat="1" ht="16.5" customHeight="1" thickBot="1" x14ac:dyDescent="0.25">
      <c r="K39" s="28" t="s">
        <v>7</v>
      </c>
      <c r="L39" s="32">
        <f>T40</f>
        <v>0</v>
      </c>
      <c r="O39" s="25"/>
      <c r="P39" s="25"/>
      <c r="Q39" s="25"/>
      <c r="R39" s="307" t="s">
        <v>9</v>
      </c>
      <c r="S39" s="307"/>
      <c r="T39" s="49">
        <f>(T38-Q$2)/(Q$2-1)</f>
        <v>0</v>
      </c>
      <c r="U39" s="25"/>
    </row>
    <row r="40" spans="1:21" s="3" customFormat="1" ht="16.5" customHeight="1" x14ac:dyDescent="0.2">
      <c r="O40" s="25"/>
      <c r="P40" s="25"/>
      <c r="Q40" s="25"/>
      <c r="R40" s="307" t="s">
        <v>10</v>
      </c>
      <c r="S40" s="307"/>
      <c r="T40" s="48">
        <f>T39/Q$3</f>
        <v>0</v>
      </c>
      <c r="U40" s="25"/>
    </row>
    <row r="41" spans="1:21" s="3" customFormat="1" ht="16.5" customHeight="1" x14ac:dyDescent="0.2">
      <c r="O41" s="25"/>
      <c r="P41" s="25"/>
      <c r="Q41" s="25"/>
      <c r="R41" s="183"/>
      <c r="S41" s="183"/>
      <c r="T41" s="106"/>
      <c r="U41" s="25"/>
    </row>
    <row r="43" spans="1:21" s="40" customFormat="1" ht="16.5" customHeight="1" x14ac:dyDescent="0.2">
      <c r="C43" s="242">
        <v>1</v>
      </c>
      <c r="D43" s="242">
        <v>2</v>
      </c>
      <c r="E43" s="242">
        <v>3</v>
      </c>
      <c r="F43" s="242">
        <v>4</v>
      </c>
      <c r="O43" s="46"/>
      <c r="Q43" s="245"/>
      <c r="R43" s="245"/>
      <c r="S43" s="45"/>
      <c r="T43" s="46"/>
      <c r="U43" s="46"/>
    </row>
    <row r="44" spans="1:21" s="3" customFormat="1" ht="100" customHeight="1" thickBot="1" x14ac:dyDescent="0.25">
      <c r="B44" s="4" t="str">
        <f>'Customer Matrix'!$B$6</f>
        <v>Customer 3</v>
      </c>
      <c r="C44" s="54" t="str">
        <f>B$5</f>
        <v>Child 4 Needs 1</v>
      </c>
      <c r="D44" s="54" t="str">
        <f>B$6</f>
        <v>Child 4 Needs 2</v>
      </c>
      <c r="E44" s="54" t="str">
        <f>B$7</f>
        <v>Child 4 Needs 3</v>
      </c>
      <c r="F44" s="54" t="str">
        <f>B$8</f>
        <v>Child 4 Needs 4</v>
      </c>
      <c r="G44" s="5" t="s">
        <v>6</v>
      </c>
      <c r="H44" s="5"/>
      <c r="I44" s="5"/>
      <c r="J44" s="5"/>
      <c r="K44" s="6" t="s">
        <v>1</v>
      </c>
      <c r="L44" s="6" t="s">
        <v>2</v>
      </c>
      <c r="O44" s="54" t="str">
        <f>C44</f>
        <v>Child 4 Needs 1</v>
      </c>
      <c r="P44" s="54" t="str">
        <f>D44</f>
        <v>Child 4 Needs 2</v>
      </c>
      <c r="Q44" s="54" t="str">
        <f>E44</f>
        <v>Child 4 Needs 3</v>
      </c>
      <c r="R44" s="54" t="str">
        <f>F44</f>
        <v>Child 4 Needs 4</v>
      </c>
      <c r="S44" s="56" t="s">
        <v>11</v>
      </c>
      <c r="T44" s="56" t="s">
        <v>12</v>
      </c>
    </row>
    <row r="45" spans="1:21" s="3" customFormat="1" ht="16.5" customHeight="1" x14ac:dyDescent="0.2">
      <c r="A45" s="242">
        <v>1</v>
      </c>
      <c r="B45" s="53" t="str">
        <f>B$5</f>
        <v>Child 4 Needs 1</v>
      </c>
      <c r="C45" s="84">
        <v>1</v>
      </c>
      <c r="D45" s="57">
        <v>1</v>
      </c>
      <c r="E45" s="57">
        <v>1</v>
      </c>
      <c r="F45" s="57">
        <v>1</v>
      </c>
      <c r="G45" s="7">
        <f>C45/C49</f>
        <v>0.25</v>
      </c>
      <c r="H45" s="24">
        <f>D45/D49</f>
        <v>0.25</v>
      </c>
      <c r="I45" s="24">
        <f>E45/E49</f>
        <v>0.25</v>
      </c>
      <c r="J45" s="24">
        <f>F45/F49</f>
        <v>0.25</v>
      </c>
      <c r="K45" s="9">
        <f>SUM(G45:J45)</f>
        <v>1</v>
      </c>
      <c r="L45" s="10">
        <f>K45/K$27</f>
        <v>0.25</v>
      </c>
      <c r="O45" s="49">
        <f>C45*L45</f>
        <v>0.25</v>
      </c>
      <c r="P45" s="49">
        <f>D45*L46</f>
        <v>0.25</v>
      </c>
      <c r="Q45" s="49">
        <f>E45*L47</f>
        <v>0.25</v>
      </c>
      <c r="R45" s="49">
        <f>F45*L48</f>
        <v>0.25</v>
      </c>
      <c r="S45" s="49">
        <f>SUM(O45:R45)</f>
        <v>1</v>
      </c>
      <c r="T45" s="49">
        <f>S45/L45</f>
        <v>4</v>
      </c>
    </row>
    <row r="46" spans="1:21" s="3" customFormat="1" ht="16.5" customHeight="1" x14ac:dyDescent="0.2">
      <c r="A46" s="242">
        <v>2</v>
      </c>
      <c r="B46" s="53" t="str">
        <f>B$6</f>
        <v>Child 4 Needs 2</v>
      </c>
      <c r="C46" s="85">
        <f>1/D45</f>
        <v>1</v>
      </c>
      <c r="D46" s="87">
        <v>1</v>
      </c>
      <c r="E46" s="59">
        <v>1</v>
      </c>
      <c r="F46" s="60">
        <v>1</v>
      </c>
      <c r="G46" s="26">
        <f>C46/C49</f>
        <v>0.25</v>
      </c>
      <c r="H46" s="23">
        <f>D46/D49</f>
        <v>0.25</v>
      </c>
      <c r="I46" s="23">
        <f>E46/E49</f>
        <v>0.25</v>
      </c>
      <c r="J46" s="23">
        <f>F46/F49</f>
        <v>0.25</v>
      </c>
      <c r="K46" s="15">
        <f>SUM(G46:J46)</f>
        <v>1</v>
      </c>
      <c r="L46" s="29">
        <f>K46/K$27</f>
        <v>0.25</v>
      </c>
      <c r="O46" s="49">
        <f>C46*L45</f>
        <v>0.25</v>
      </c>
      <c r="P46" s="49">
        <f>D46*L46</f>
        <v>0.25</v>
      </c>
      <c r="Q46" s="49">
        <f>E46*L47</f>
        <v>0.25</v>
      </c>
      <c r="R46" s="49">
        <f>F46*L48</f>
        <v>0.25</v>
      </c>
      <c r="S46" s="49">
        <f>SUM(O46:R46)</f>
        <v>1</v>
      </c>
      <c r="T46" s="49">
        <f>S46/L46</f>
        <v>4</v>
      </c>
    </row>
    <row r="47" spans="1:21" s="3" customFormat="1" ht="16.5" customHeight="1" x14ac:dyDescent="0.2">
      <c r="A47" s="242">
        <v>3</v>
      </c>
      <c r="B47" s="53" t="str">
        <f>B$7</f>
        <v>Child 4 Needs 3</v>
      </c>
      <c r="C47" s="85">
        <f>1/E45</f>
        <v>1</v>
      </c>
      <c r="D47" s="87">
        <f>1/E46</f>
        <v>1</v>
      </c>
      <c r="E47" s="87">
        <v>1</v>
      </c>
      <c r="F47" s="59">
        <v>1</v>
      </c>
      <c r="G47" s="26">
        <f>C47/C49</f>
        <v>0.25</v>
      </c>
      <c r="H47" s="23">
        <f>D47/D49</f>
        <v>0.25</v>
      </c>
      <c r="I47" s="23">
        <f>E47/E49</f>
        <v>0.25</v>
      </c>
      <c r="J47" s="23">
        <f>F47/F49</f>
        <v>0.25</v>
      </c>
      <c r="K47" s="15">
        <f>SUM(G47:J47)</f>
        <v>1</v>
      </c>
      <c r="L47" s="29">
        <f>K47/K$27</f>
        <v>0.25</v>
      </c>
      <c r="O47" s="49">
        <f>C47*L45</f>
        <v>0.25</v>
      </c>
      <c r="P47" s="49">
        <f>D47*L46</f>
        <v>0.25</v>
      </c>
      <c r="Q47" s="49">
        <f>E47*L47</f>
        <v>0.25</v>
      </c>
      <c r="R47" s="49">
        <f>F47*L48</f>
        <v>0.25</v>
      </c>
      <c r="S47" s="49">
        <f>SUM(O47:R47)</f>
        <v>1</v>
      </c>
      <c r="T47" s="49">
        <f>S47/L47</f>
        <v>4</v>
      </c>
    </row>
    <row r="48" spans="1:21" s="3" customFormat="1" ht="16.5" customHeight="1" thickBot="1" x14ac:dyDescent="0.25">
      <c r="A48" s="242">
        <v>4</v>
      </c>
      <c r="B48" s="53" t="str">
        <f>B$8</f>
        <v>Child 4 Needs 4</v>
      </c>
      <c r="C48" s="86">
        <f>1/F45</f>
        <v>1</v>
      </c>
      <c r="D48" s="88">
        <f>1/F46</f>
        <v>1</v>
      </c>
      <c r="E48" s="88">
        <f>1/F47</f>
        <v>1</v>
      </c>
      <c r="F48" s="89">
        <v>1</v>
      </c>
      <c r="G48" s="13">
        <f>C48/C49</f>
        <v>0.25</v>
      </c>
      <c r="H48" s="30">
        <f>D48/D49</f>
        <v>0.25</v>
      </c>
      <c r="I48" s="30">
        <f>E48/E49</f>
        <v>0.25</v>
      </c>
      <c r="J48" s="30">
        <f>F48/F49</f>
        <v>0.25</v>
      </c>
      <c r="K48" s="31">
        <f>SUM(G48:J48)</f>
        <v>1</v>
      </c>
      <c r="L48" s="16">
        <f>K48/K$27</f>
        <v>0.25</v>
      </c>
      <c r="O48" s="49">
        <f>C48*L45</f>
        <v>0.25</v>
      </c>
      <c r="P48" s="49">
        <f>D48*L46</f>
        <v>0.25</v>
      </c>
      <c r="Q48" s="49">
        <f>E48*L47</f>
        <v>0.25</v>
      </c>
      <c r="R48" s="49">
        <f>F48*L48</f>
        <v>0.25</v>
      </c>
      <c r="S48" s="49">
        <f>SUM(O48:R48)</f>
        <v>1</v>
      </c>
      <c r="T48" s="49">
        <f>S48/L48</f>
        <v>4</v>
      </c>
    </row>
    <row r="49" spans="1:21" s="3" customFormat="1" ht="16.5" customHeight="1" thickBot="1" x14ac:dyDescent="0.25">
      <c r="C49" s="19">
        <f t="shared" ref="C49:L49" si="3">SUM(C45:C48)</f>
        <v>4</v>
      </c>
      <c r="D49" s="27">
        <f t="shared" si="3"/>
        <v>4</v>
      </c>
      <c r="E49" s="27">
        <f t="shared" si="3"/>
        <v>4</v>
      </c>
      <c r="F49" s="20">
        <f t="shared" si="3"/>
        <v>4</v>
      </c>
      <c r="G49" s="21">
        <f t="shared" si="3"/>
        <v>1</v>
      </c>
      <c r="H49" s="21">
        <f t="shared" si="3"/>
        <v>1</v>
      </c>
      <c r="I49" s="21">
        <f t="shared" si="3"/>
        <v>1</v>
      </c>
      <c r="J49" s="21">
        <f t="shared" si="3"/>
        <v>1</v>
      </c>
      <c r="K49" s="22">
        <f t="shared" si="3"/>
        <v>4</v>
      </c>
      <c r="L49" s="21">
        <f t="shared" si="3"/>
        <v>1</v>
      </c>
      <c r="O49" s="25"/>
      <c r="P49" s="25"/>
      <c r="Q49" s="25"/>
      <c r="R49" s="300" t="s">
        <v>8</v>
      </c>
      <c r="S49" s="300"/>
      <c r="T49" s="49">
        <f>AVERAGE(T45:T48)</f>
        <v>4</v>
      </c>
      <c r="U49" s="25"/>
    </row>
    <row r="50" spans="1:21" s="3" customFormat="1" ht="16.5" customHeight="1" thickBot="1" x14ac:dyDescent="0.25">
      <c r="K50" s="28" t="s">
        <v>7</v>
      </c>
      <c r="L50" s="32">
        <f>T51</f>
        <v>0</v>
      </c>
      <c r="O50" s="25"/>
      <c r="P50" s="25"/>
      <c r="Q50" s="25"/>
      <c r="R50" s="307" t="s">
        <v>9</v>
      </c>
      <c r="S50" s="307"/>
      <c r="T50" s="49">
        <f>(T49-Q$2)/(Q$2-1)</f>
        <v>0</v>
      </c>
      <c r="U50" s="25"/>
    </row>
    <row r="51" spans="1:21" s="3" customFormat="1" ht="16.5" customHeight="1" x14ac:dyDescent="0.2">
      <c r="O51" s="25"/>
      <c r="P51" s="25"/>
      <c r="Q51" s="25"/>
      <c r="R51" s="307" t="s">
        <v>10</v>
      </c>
      <c r="S51" s="307"/>
      <c r="T51" s="48">
        <f>T50/Q$3</f>
        <v>0</v>
      </c>
      <c r="U51" s="25"/>
    </row>
    <row r="52" spans="1:21" s="3" customFormat="1" ht="16.5" customHeight="1" x14ac:dyDescent="0.2">
      <c r="O52" s="25"/>
      <c r="P52" s="25"/>
      <c r="Q52" s="25"/>
      <c r="R52" s="183"/>
      <c r="S52" s="183"/>
      <c r="T52" s="106"/>
      <c r="U52" s="25"/>
    </row>
    <row r="54" spans="1:21" s="40" customFormat="1" ht="16.5" customHeight="1" x14ac:dyDescent="0.2">
      <c r="C54" s="242">
        <v>1</v>
      </c>
      <c r="D54" s="242">
        <v>2</v>
      </c>
      <c r="E54" s="242">
        <v>3</v>
      </c>
      <c r="F54" s="242">
        <v>4</v>
      </c>
      <c r="O54" s="46"/>
      <c r="Q54" s="245"/>
      <c r="R54" s="245"/>
      <c r="S54" s="45"/>
      <c r="T54" s="46"/>
      <c r="U54" s="46"/>
    </row>
    <row r="55" spans="1:21" s="3" customFormat="1" ht="100" customHeight="1" thickBot="1" x14ac:dyDescent="0.25">
      <c r="B55" s="4" t="str">
        <f>'Customer Matrix'!$B$7</f>
        <v>Customer 4</v>
      </c>
      <c r="C55" s="54" t="str">
        <f>B$5</f>
        <v>Child 4 Needs 1</v>
      </c>
      <c r="D55" s="54" t="str">
        <f>B$6</f>
        <v>Child 4 Needs 2</v>
      </c>
      <c r="E55" s="54" t="str">
        <f>B$7</f>
        <v>Child 4 Needs 3</v>
      </c>
      <c r="F55" s="54" t="str">
        <f>B$8</f>
        <v>Child 4 Needs 4</v>
      </c>
      <c r="G55" s="5" t="s">
        <v>6</v>
      </c>
      <c r="H55" s="5"/>
      <c r="I55" s="5"/>
      <c r="J55" s="5"/>
      <c r="K55" s="6" t="s">
        <v>1</v>
      </c>
      <c r="L55" s="6" t="s">
        <v>2</v>
      </c>
      <c r="O55" s="54" t="str">
        <f>C55</f>
        <v>Child 4 Needs 1</v>
      </c>
      <c r="P55" s="54" t="str">
        <f>D55</f>
        <v>Child 4 Needs 2</v>
      </c>
      <c r="Q55" s="54" t="str">
        <f>E55</f>
        <v>Child 4 Needs 3</v>
      </c>
      <c r="R55" s="54" t="str">
        <f>F55</f>
        <v>Child 4 Needs 4</v>
      </c>
      <c r="S55" s="56" t="s">
        <v>11</v>
      </c>
      <c r="T55" s="56" t="s">
        <v>12</v>
      </c>
    </row>
    <row r="56" spans="1:21" s="3" customFormat="1" ht="16.5" customHeight="1" x14ac:dyDescent="0.2">
      <c r="A56" s="242">
        <v>1</v>
      </c>
      <c r="B56" s="53" t="str">
        <f>B$5</f>
        <v>Child 4 Needs 1</v>
      </c>
      <c r="C56" s="84">
        <v>1</v>
      </c>
      <c r="D56" s="57">
        <v>1</v>
      </c>
      <c r="E56" s="57">
        <v>1</v>
      </c>
      <c r="F56" s="57">
        <v>1</v>
      </c>
      <c r="G56" s="7">
        <f>C56/C60</f>
        <v>0.25</v>
      </c>
      <c r="H56" s="24">
        <f>D56/D60</f>
        <v>0.25</v>
      </c>
      <c r="I56" s="24">
        <f>E56/E60</f>
        <v>0.25</v>
      </c>
      <c r="J56" s="24">
        <f>F56/F60</f>
        <v>0.25</v>
      </c>
      <c r="K56" s="9">
        <f>SUM(G56:J56)</f>
        <v>1</v>
      </c>
      <c r="L56" s="10">
        <f>K56/K$27</f>
        <v>0.25</v>
      </c>
      <c r="O56" s="49">
        <f>C56*L56</f>
        <v>0.25</v>
      </c>
      <c r="P56" s="49">
        <f>D56*L57</f>
        <v>0.25</v>
      </c>
      <c r="Q56" s="49">
        <f>E56*L58</f>
        <v>0.25</v>
      </c>
      <c r="R56" s="49">
        <f>F56*L59</f>
        <v>0.25</v>
      </c>
      <c r="S56" s="49">
        <f>SUM(O56:R56)</f>
        <v>1</v>
      </c>
      <c r="T56" s="49">
        <f>S56/L56</f>
        <v>4</v>
      </c>
    </row>
    <row r="57" spans="1:21" s="3" customFormat="1" ht="16.5" customHeight="1" x14ac:dyDescent="0.2">
      <c r="A57" s="242">
        <v>2</v>
      </c>
      <c r="B57" s="53" t="str">
        <f>B$6</f>
        <v>Child 4 Needs 2</v>
      </c>
      <c r="C57" s="85">
        <f>1/D56</f>
        <v>1</v>
      </c>
      <c r="D57" s="87">
        <v>1</v>
      </c>
      <c r="E57" s="59">
        <v>1</v>
      </c>
      <c r="F57" s="60">
        <v>1</v>
      </c>
      <c r="G57" s="26">
        <f>C57/C60</f>
        <v>0.25</v>
      </c>
      <c r="H57" s="23">
        <f>D57/D60</f>
        <v>0.25</v>
      </c>
      <c r="I57" s="23">
        <f>E57/E60</f>
        <v>0.25</v>
      </c>
      <c r="J57" s="23">
        <f>F57/F60</f>
        <v>0.25</v>
      </c>
      <c r="K57" s="15">
        <f>SUM(G57:J57)</f>
        <v>1</v>
      </c>
      <c r="L57" s="29">
        <f>K57/K$27</f>
        <v>0.25</v>
      </c>
      <c r="O57" s="69">
        <f>C57*L56</f>
        <v>0.25</v>
      </c>
      <c r="P57" s="49">
        <f>D57*L57</f>
        <v>0.25</v>
      </c>
      <c r="Q57" s="49">
        <f>E57*L58</f>
        <v>0.25</v>
      </c>
      <c r="R57" s="49">
        <f>F57*L59</f>
        <v>0.25</v>
      </c>
      <c r="S57" s="49">
        <f>SUM(O57:R57)</f>
        <v>1</v>
      </c>
      <c r="T57" s="49">
        <f>S57/L57</f>
        <v>4</v>
      </c>
    </row>
    <row r="58" spans="1:21" s="3" customFormat="1" ht="16.5" customHeight="1" x14ac:dyDescent="0.2">
      <c r="A58" s="242">
        <v>3</v>
      </c>
      <c r="B58" s="53" t="str">
        <f>B$7</f>
        <v>Child 4 Needs 3</v>
      </c>
      <c r="C58" s="85">
        <f>1/E56</f>
        <v>1</v>
      </c>
      <c r="D58" s="87">
        <f>1/E57</f>
        <v>1</v>
      </c>
      <c r="E58" s="87">
        <v>1</v>
      </c>
      <c r="F58" s="59">
        <v>1</v>
      </c>
      <c r="G58" s="26">
        <f>C58/C60</f>
        <v>0.25</v>
      </c>
      <c r="H58" s="23">
        <f>D58/D60</f>
        <v>0.25</v>
      </c>
      <c r="I58" s="23">
        <f>E58/E60</f>
        <v>0.25</v>
      </c>
      <c r="J58" s="23">
        <f>F58/F60</f>
        <v>0.25</v>
      </c>
      <c r="K58" s="15">
        <f>SUM(G58:J58)</f>
        <v>1</v>
      </c>
      <c r="L58" s="29">
        <f>K58/K$27</f>
        <v>0.25</v>
      </c>
      <c r="O58" s="49">
        <f>C58*L56</f>
        <v>0.25</v>
      </c>
      <c r="P58" s="49">
        <f>D58*L57</f>
        <v>0.25</v>
      </c>
      <c r="Q58" s="49">
        <f>E58*L58</f>
        <v>0.25</v>
      </c>
      <c r="R58" s="49">
        <f>F58*L59</f>
        <v>0.25</v>
      </c>
      <c r="S58" s="49">
        <f>SUM(O58:R58)</f>
        <v>1</v>
      </c>
      <c r="T58" s="49">
        <f>S58/L58</f>
        <v>4</v>
      </c>
    </row>
    <row r="59" spans="1:21" s="3" customFormat="1" ht="16.5" customHeight="1" thickBot="1" x14ac:dyDescent="0.25">
      <c r="A59" s="242">
        <v>4</v>
      </c>
      <c r="B59" s="53" t="str">
        <f>B$8</f>
        <v>Child 4 Needs 4</v>
      </c>
      <c r="C59" s="86">
        <f>1/F56</f>
        <v>1</v>
      </c>
      <c r="D59" s="88">
        <f>1/F57</f>
        <v>1</v>
      </c>
      <c r="E59" s="88">
        <f>1/F58</f>
        <v>1</v>
      </c>
      <c r="F59" s="89">
        <v>1</v>
      </c>
      <c r="G59" s="13">
        <f>C59/C60</f>
        <v>0.25</v>
      </c>
      <c r="H59" s="30">
        <f>D59/D60</f>
        <v>0.25</v>
      </c>
      <c r="I59" s="30">
        <f>E59/E60</f>
        <v>0.25</v>
      </c>
      <c r="J59" s="30">
        <f>F59/F60</f>
        <v>0.25</v>
      </c>
      <c r="K59" s="31">
        <f>SUM(G59:J59)</f>
        <v>1</v>
      </c>
      <c r="L59" s="16">
        <f>K59/K$27</f>
        <v>0.25</v>
      </c>
      <c r="O59" s="49">
        <f>C59*L56</f>
        <v>0.25</v>
      </c>
      <c r="P59" s="49">
        <f>D59*L57</f>
        <v>0.25</v>
      </c>
      <c r="Q59" s="49">
        <f>E59*L58</f>
        <v>0.25</v>
      </c>
      <c r="R59" s="49">
        <f>F59*L59</f>
        <v>0.25</v>
      </c>
      <c r="S59" s="49">
        <f>SUM(O59:R59)</f>
        <v>1</v>
      </c>
      <c r="T59" s="49">
        <f>S59/L59</f>
        <v>4</v>
      </c>
    </row>
    <row r="60" spans="1:21" s="3" customFormat="1" ht="16.5" customHeight="1" thickBot="1" x14ac:dyDescent="0.25">
      <c r="C60" s="19">
        <f t="shared" ref="C60:L60" si="4">SUM(C56:C59)</f>
        <v>4</v>
      </c>
      <c r="D60" s="27">
        <f t="shared" si="4"/>
        <v>4</v>
      </c>
      <c r="E60" s="27">
        <f t="shared" si="4"/>
        <v>4</v>
      </c>
      <c r="F60" s="20">
        <f t="shared" si="4"/>
        <v>4</v>
      </c>
      <c r="G60" s="21">
        <f t="shared" si="4"/>
        <v>1</v>
      </c>
      <c r="H60" s="21">
        <f t="shared" si="4"/>
        <v>1</v>
      </c>
      <c r="I60" s="21">
        <f t="shared" si="4"/>
        <v>1</v>
      </c>
      <c r="J60" s="21">
        <f t="shared" si="4"/>
        <v>1</v>
      </c>
      <c r="K60" s="22">
        <f t="shared" si="4"/>
        <v>4</v>
      </c>
      <c r="L60" s="21">
        <f t="shared" si="4"/>
        <v>1</v>
      </c>
      <c r="O60" s="25"/>
      <c r="P60" s="25"/>
      <c r="Q60" s="25"/>
      <c r="R60" s="300" t="s">
        <v>8</v>
      </c>
      <c r="S60" s="300"/>
      <c r="T60" s="49">
        <f>AVERAGE(T56:T59)</f>
        <v>4</v>
      </c>
      <c r="U60" s="25"/>
    </row>
    <row r="61" spans="1:21" s="3" customFormat="1" ht="16.5" customHeight="1" thickBot="1" x14ac:dyDescent="0.25">
      <c r="K61" s="28" t="s">
        <v>7</v>
      </c>
      <c r="L61" s="32">
        <f>T62</f>
        <v>0</v>
      </c>
      <c r="O61" s="25"/>
      <c r="P61" s="25"/>
      <c r="Q61" s="25"/>
      <c r="R61" s="307" t="s">
        <v>9</v>
      </c>
      <c r="S61" s="307"/>
      <c r="T61" s="49">
        <f>(T60-Q$2)/(Q$2-1)</f>
        <v>0</v>
      </c>
      <c r="U61" s="25"/>
    </row>
    <row r="62" spans="1:21" s="3" customFormat="1" ht="16.5" customHeight="1" x14ac:dyDescent="0.2">
      <c r="O62" s="25"/>
      <c r="P62" s="25"/>
      <c r="Q62" s="25"/>
      <c r="R62" s="307" t="s">
        <v>10</v>
      </c>
      <c r="S62" s="307"/>
      <c r="T62" s="48">
        <f>T61/Q$3</f>
        <v>0</v>
      </c>
      <c r="U62" s="25"/>
    </row>
    <row r="63" spans="1:21" s="3" customFormat="1" ht="16.5" customHeight="1" x14ac:dyDescent="0.2">
      <c r="O63" s="25"/>
      <c r="P63" s="25"/>
      <c r="Q63" s="25"/>
      <c r="R63" s="183"/>
      <c r="S63" s="183"/>
      <c r="T63" s="106"/>
      <c r="U63" s="25"/>
    </row>
    <row r="65" spans="1:21" s="40" customFormat="1" ht="16.5" customHeight="1" x14ac:dyDescent="0.2">
      <c r="C65" s="242">
        <v>1</v>
      </c>
      <c r="D65" s="242">
        <v>2</v>
      </c>
      <c r="E65" s="242">
        <v>3</v>
      </c>
      <c r="F65" s="242">
        <v>4</v>
      </c>
      <c r="O65" s="46"/>
      <c r="Q65" s="245"/>
      <c r="R65" s="245"/>
      <c r="S65" s="45"/>
      <c r="T65" s="46"/>
      <c r="U65" s="46"/>
    </row>
    <row r="66" spans="1:21" s="3" customFormat="1" ht="100" customHeight="1" thickBot="1" x14ac:dyDescent="0.25">
      <c r="B66" s="4" t="str">
        <f>'Customer Matrix'!$B$8</f>
        <v>Customer 5</v>
      </c>
      <c r="C66" s="54" t="str">
        <f>B$5</f>
        <v>Child 4 Needs 1</v>
      </c>
      <c r="D66" s="54" t="str">
        <f>B$6</f>
        <v>Child 4 Needs 2</v>
      </c>
      <c r="E66" s="54" t="str">
        <f>B$7</f>
        <v>Child 4 Needs 3</v>
      </c>
      <c r="F66" s="54" t="str">
        <f>B$8</f>
        <v>Child 4 Needs 4</v>
      </c>
      <c r="G66" s="5" t="s">
        <v>6</v>
      </c>
      <c r="H66" s="5"/>
      <c r="I66" s="5"/>
      <c r="J66" s="5"/>
      <c r="K66" s="6" t="s">
        <v>1</v>
      </c>
      <c r="L66" s="6" t="s">
        <v>2</v>
      </c>
      <c r="O66" s="54" t="str">
        <f>C66</f>
        <v>Child 4 Needs 1</v>
      </c>
      <c r="P66" s="54" t="str">
        <f>D66</f>
        <v>Child 4 Needs 2</v>
      </c>
      <c r="Q66" s="54" t="str">
        <f>E66</f>
        <v>Child 4 Needs 3</v>
      </c>
      <c r="R66" s="54" t="str">
        <f>F66</f>
        <v>Child 4 Needs 4</v>
      </c>
      <c r="S66" s="56" t="s">
        <v>11</v>
      </c>
      <c r="T66" s="56" t="s">
        <v>12</v>
      </c>
    </row>
    <row r="67" spans="1:21" s="3" customFormat="1" ht="16.5" customHeight="1" x14ac:dyDescent="0.2">
      <c r="A67" s="242">
        <v>1</v>
      </c>
      <c r="B67" s="53" t="str">
        <f>B$5</f>
        <v>Child 4 Needs 1</v>
      </c>
      <c r="C67" s="84">
        <v>1</v>
      </c>
      <c r="D67" s="57">
        <v>1</v>
      </c>
      <c r="E67" s="57">
        <v>1</v>
      </c>
      <c r="F67" s="57">
        <v>1</v>
      </c>
      <c r="G67" s="7">
        <f>C67/C71</f>
        <v>0.25</v>
      </c>
      <c r="H67" s="24">
        <f>D67/D71</f>
        <v>0.25</v>
      </c>
      <c r="I67" s="24">
        <f>E67/E71</f>
        <v>0.25</v>
      </c>
      <c r="J67" s="24">
        <f>F67/F71</f>
        <v>0.25</v>
      </c>
      <c r="K67" s="9">
        <f>SUM(G67:J67)</f>
        <v>1</v>
      </c>
      <c r="L67" s="10">
        <f>K67/K$27</f>
        <v>0.25</v>
      </c>
      <c r="O67" s="49">
        <f>C67*L67</f>
        <v>0.25</v>
      </c>
      <c r="P67" s="49">
        <f>D67*L68</f>
        <v>0.25</v>
      </c>
      <c r="Q67" s="49">
        <f>E67*L69</f>
        <v>0.25</v>
      </c>
      <c r="R67" s="49">
        <f>F67*L70</f>
        <v>0.25</v>
      </c>
      <c r="S67" s="49">
        <f>SUM(O67:R67)</f>
        <v>1</v>
      </c>
      <c r="T67" s="49">
        <f>S67/L67</f>
        <v>4</v>
      </c>
    </row>
    <row r="68" spans="1:21" s="3" customFormat="1" ht="16.5" customHeight="1" x14ac:dyDescent="0.2">
      <c r="A68" s="242">
        <v>2</v>
      </c>
      <c r="B68" s="53" t="str">
        <f>B$6</f>
        <v>Child 4 Needs 2</v>
      </c>
      <c r="C68" s="85">
        <f>1/D67</f>
        <v>1</v>
      </c>
      <c r="D68" s="87">
        <v>1</v>
      </c>
      <c r="E68" s="59">
        <v>1</v>
      </c>
      <c r="F68" s="60">
        <v>1</v>
      </c>
      <c r="G68" s="26">
        <f>C68/C71</f>
        <v>0.25</v>
      </c>
      <c r="H68" s="23">
        <f>D68/D71</f>
        <v>0.25</v>
      </c>
      <c r="I68" s="23">
        <f>E68/E71</f>
        <v>0.25</v>
      </c>
      <c r="J68" s="23">
        <f>F68/F71</f>
        <v>0.25</v>
      </c>
      <c r="K68" s="15">
        <f>SUM(G68:J68)</f>
        <v>1</v>
      </c>
      <c r="L68" s="29">
        <f>K68/K$27</f>
        <v>0.25</v>
      </c>
      <c r="O68" s="49">
        <f>C68*L67</f>
        <v>0.25</v>
      </c>
      <c r="P68" s="49">
        <f>D68*L68</f>
        <v>0.25</v>
      </c>
      <c r="Q68" s="49">
        <f>E68*L69</f>
        <v>0.25</v>
      </c>
      <c r="R68" s="49">
        <f>F68*L70</f>
        <v>0.25</v>
      </c>
      <c r="S68" s="49">
        <f>SUM(O68:R68)</f>
        <v>1</v>
      </c>
      <c r="T68" s="49">
        <f>S68/L68</f>
        <v>4</v>
      </c>
    </row>
    <row r="69" spans="1:21" s="3" customFormat="1" ht="16.5" customHeight="1" x14ac:dyDescent="0.2">
      <c r="A69" s="242">
        <v>3</v>
      </c>
      <c r="B69" s="53" t="str">
        <f>B$7</f>
        <v>Child 4 Needs 3</v>
      </c>
      <c r="C69" s="85">
        <f>1/E67</f>
        <v>1</v>
      </c>
      <c r="D69" s="87">
        <f>1/E68</f>
        <v>1</v>
      </c>
      <c r="E69" s="87">
        <v>1</v>
      </c>
      <c r="F69" s="59">
        <v>1</v>
      </c>
      <c r="G69" s="26">
        <f>C69/C71</f>
        <v>0.25</v>
      </c>
      <c r="H69" s="23">
        <f>D69/D71</f>
        <v>0.25</v>
      </c>
      <c r="I69" s="23">
        <f>E69/E71</f>
        <v>0.25</v>
      </c>
      <c r="J69" s="23">
        <f>F69/F71</f>
        <v>0.25</v>
      </c>
      <c r="K69" s="15">
        <f>SUM(G69:J69)</f>
        <v>1</v>
      </c>
      <c r="L69" s="29">
        <f>K69/K$27</f>
        <v>0.25</v>
      </c>
      <c r="O69" s="49">
        <f>C69*L67</f>
        <v>0.25</v>
      </c>
      <c r="P69" s="49">
        <f>D69*L68</f>
        <v>0.25</v>
      </c>
      <c r="Q69" s="49">
        <f>E69*L69</f>
        <v>0.25</v>
      </c>
      <c r="R69" s="49">
        <f>F69*L70</f>
        <v>0.25</v>
      </c>
      <c r="S69" s="49">
        <f>SUM(O69:R69)</f>
        <v>1</v>
      </c>
      <c r="T69" s="49">
        <f>S69/L69</f>
        <v>4</v>
      </c>
    </row>
    <row r="70" spans="1:21" s="3" customFormat="1" ht="16.5" customHeight="1" thickBot="1" x14ac:dyDescent="0.25">
      <c r="A70" s="242">
        <v>4</v>
      </c>
      <c r="B70" s="53" t="str">
        <f>B$8</f>
        <v>Child 4 Needs 4</v>
      </c>
      <c r="C70" s="86">
        <f>1/F67</f>
        <v>1</v>
      </c>
      <c r="D70" s="88">
        <f>1/F68</f>
        <v>1</v>
      </c>
      <c r="E70" s="88">
        <f>1/F69</f>
        <v>1</v>
      </c>
      <c r="F70" s="89">
        <v>1</v>
      </c>
      <c r="G70" s="13">
        <f>C70/C71</f>
        <v>0.25</v>
      </c>
      <c r="H70" s="30">
        <f>D70/D71</f>
        <v>0.25</v>
      </c>
      <c r="I70" s="30">
        <f>E70/E71</f>
        <v>0.25</v>
      </c>
      <c r="J70" s="30">
        <f>F70/F71</f>
        <v>0.25</v>
      </c>
      <c r="K70" s="31">
        <f>SUM(G70:J70)</f>
        <v>1</v>
      </c>
      <c r="L70" s="16">
        <f>K70/K$27</f>
        <v>0.25</v>
      </c>
      <c r="O70" s="49">
        <f>C70*L67</f>
        <v>0.25</v>
      </c>
      <c r="P70" s="49">
        <f>D70*L68</f>
        <v>0.25</v>
      </c>
      <c r="Q70" s="49">
        <f>E70*L69</f>
        <v>0.25</v>
      </c>
      <c r="R70" s="49">
        <f>F70*L70</f>
        <v>0.25</v>
      </c>
      <c r="S70" s="49">
        <f>SUM(O70:R70)</f>
        <v>1</v>
      </c>
      <c r="T70" s="49">
        <f>S70/L70</f>
        <v>4</v>
      </c>
    </row>
    <row r="71" spans="1:21" s="3" customFormat="1" ht="16.5" customHeight="1" thickBot="1" x14ac:dyDescent="0.25">
      <c r="C71" s="19">
        <f t="shared" ref="C71:L71" si="5">SUM(C67:C70)</f>
        <v>4</v>
      </c>
      <c r="D71" s="27">
        <f t="shared" si="5"/>
        <v>4</v>
      </c>
      <c r="E71" s="27">
        <f t="shared" si="5"/>
        <v>4</v>
      </c>
      <c r="F71" s="20">
        <f t="shared" si="5"/>
        <v>4</v>
      </c>
      <c r="G71" s="21">
        <f t="shared" si="5"/>
        <v>1</v>
      </c>
      <c r="H71" s="21">
        <f t="shared" si="5"/>
        <v>1</v>
      </c>
      <c r="I71" s="21">
        <f t="shared" si="5"/>
        <v>1</v>
      </c>
      <c r="J71" s="21">
        <f t="shared" si="5"/>
        <v>1</v>
      </c>
      <c r="K71" s="22">
        <f t="shared" si="5"/>
        <v>4</v>
      </c>
      <c r="L71" s="21">
        <f t="shared" si="5"/>
        <v>1</v>
      </c>
      <c r="O71" s="25"/>
      <c r="P71" s="25"/>
      <c r="Q71" s="25"/>
      <c r="R71" s="300" t="s">
        <v>8</v>
      </c>
      <c r="S71" s="300"/>
      <c r="T71" s="49">
        <f>AVERAGE(T67:T70)</f>
        <v>4</v>
      </c>
      <c r="U71" s="25"/>
    </row>
    <row r="72" spans="1:21" s="3" customFormat="1" ht="16.5" customHeight="1" thickBot="1" x14ac:dyDescent="0.25">
      <c r="K72" s="28" t="s">
        <v>7</v>
      </c>
      <c r="L72" s="32">
        <f>T73</f>
        <v>0</v>
      </c>
      <c r="O72" s="25"/>
      <c r="P72" s="25"/>
      <c r="Q72" s="25"/>
      <c r="R72" s="307" t="s">
        <v>9</v>
      </c>
      <c r="S72" s="307"/>
      <c r="T72" s="49">
        <f>(T71-Q$2)/(Q$2-1)</f>
        <v>0</v>
      </c>
      <c r="U72" s="25"/>
    </row>
    <row r="73" spans="1:21" s="3" customFormat="1" ht="16.5" customHeight="1" x14ac:dyDescent="0.2">
      <c r="O73" s="25"/>
      <c r="P73" s="25"/>
      <c r="Q73" s="25"/>
      <c r="R73" s="307" t="s">
        <v>10</v>
      </c>
      <c r="S73" s="307"/>
      <c r="T73" s="48">
        <f>T72/Q$3</f>
        <v>0</v>
      </c>
      <c r="U73" s="25"/>
    </row>
    <row r="74" spans="1:21" s="3" customFormat="1" ht="16.5" customHeight="1" x14ac:dyDescent="0.2">
      <c r="O74" s="25"/>
      <c r="P74" s="25"/>
      <c r="Q74" s="25"/>
      <c r="R74" s="183"/>
      <c r="S74" s="183"/>
      <c r="T74" s="106"/>
      <c r="U74" s="25"/>
    </row>
    <row r="76" spans="1:21" s="40" customFormat="1" ht="16.5" customHeight="1" x14ac:dyDescent="0.2">
      <c r="C76" s="242">
        <v>1</v>
      </c>
      <c r="D76" s="242">
        <v>2</v>
      </c>
      <c r="E76" s="242">
        <v>3</v>
      </c>
      <c r="F76" s="242">
        <v>4</v>
      </c>
      <c r="O76" s="46"/>
      <c r="Q76" s="245"/>
      <c r="R76" s="245"/>
      <c r="S76" s="45"/>
      <c r="T76" s="46"/>
      <c r="U76" s="46"/>
    </row>
    <row r="77" spans="1:21" s="3" customFormat="1" ht="100" customHeight="1" thickBot="1" x14ac:dyDescent="0.25">
      <c r="B77" s="4" t="str">
        <f>'Customer Matrix'!$B$9</f>
        <v>Customer 6</v>
      </c>
      <c r="C77" s="54" t="str">
        <f>B$5</f>
        <v>Child 4 Needs 1</v>
      </c>
      <c r="D77" s="54" t="str">
        <f>B$6</f>
        <v>Child 4 Needs 2</v>
      </c>
      <c r="E77" s="54" t="str">
        <f>B$7</f>
        <v>Child 4 Needs 3</v>
      </c>
      <c r="F77" s="54" t="str">
        <f>B$8</f>
        <v>Child 4 Needs 4</v>
      </c>
      <c r="G77" s="5" t="s">
        <v>6</v>
      </c>
      <c r="H77" s="5"/>
      <c r="I77" s="5"/>
      <c r="J77" s="5"/>
      <c r="K77" s="6" t="s">
        <v>1</v>
      </c>
      <c r="L77" s="6" t="s">
        <v>2</v>
      </c>
      <c r="O77" s="54" t="str">
        <f>C77</f>
        <v>Child 4 Needs 1</v>
      </c>
      <c r="P77" s="54" t="str">
        <f>D77</f>
        <v>Child 4 Needs 2</v>
      </c>
      <c r="Q77" s="54" t="str">
        <f>E77</f>
        <v>Child 4 Needs 3</v>
      </c>
      <c r="R77" s="54" t="str">
        <f>F77</f>
        <v>Child 4 Needs 4</v>
      </c>
      <c r="S77" s="56" t="s">
        <v>11</v>
      </c>
      <c r="T77" s="56" t="s">
        <v>12</v>
      </c>
    </row>
    <row r="78" spans="1:21" s="3" customFormat="1" ht="16.5" customHeight="1" x14ac:dyDescent="0.2">
      <c r="A78" s="242">
        <v>1</v>
      </c>
      <c r="B78" s="53" t="str">
        <f>B$5</f>
        <v>Child 4 Needs 1</v>
      </c>
      <c r="C78" s="84">
        <v>1</v>
      </c>
      <c r="D78" s="57">
        <v>1</v>
      </c>
      <c r="E78" s="57">
        <v>1</v>
      </c>
      <c r="F78" s="57">
        <v>1</v>
      </c>
      <c r="G78" s="7">
        <f>C78/C82</f>
        <v>0.25</v>
      </c>
      <c r="H78" s="24">
        <f>D78/D82</f>
        <v>0.25</v>
      </c>
      <c r="I78" s="24">
        <f>E78/E82</f>
        <v>0.25</v>
      </c>
      <c r="J78" s="24">
        <f>F78/F82</f>
        <v>0.25</v>
      </c>
      <c r="K78" s="9">
        <f>SUM(G78:J78)</f>
        <v>1</v>
      </c>
      <c r="L78" s="10">
        <f>K78/K$27</f>
        <v>0.25</v>
      </c>
      <c r="O78" s="49">
        <f>C78*L78</f>
        <v>0.25</v>
      </c>
      <c r="P78" s="49">
        <f>D78*L79</f>
        <v>0.25</v>
      </c>
      <c r="Q78" s="49">
        <f>E78*L80</f>
        <v>0.25</v>
      </c>
      <c r="R78" s="49">
        <f>F78*L81</f>
        <v>0.25</v>
      </c>
      <c r="S78" s="49">
        <f>SUM(O78:R78)</f>
        <v>1</v>
      </c>
      <c r="T78" s="49">
        <f>S78/L78</f>
        <v>4</v>
      </c>
    </row>
    <row r="79" spans="1:21" s="3" customFormat="1" ht="16.5" customHeight="1" x14ac:dyDescent="0.2">
      <c r="A79" s="242">
        <v>2</v>
      </c>
      <c r="B79" s="53" t="str">
        <f>B$6</f>
        <v>Child 4 Needs 2</v>
      </c>
      <c r="C79" s="85">
        <f>1/D78</f>
        <v>1</v>
      </c>
      <c r="D79" s="87">
        <v>1</v>
      </c>
      <c r="E79" s="59">
        <v>1</v>
      </c>
      <c r="F79" s="60">
        <v>1</v>
      </c>
      <c r="G79" s="26">
        <f>C79/C82</f>
        <v>0.25</v>
      </c>
      <c r="H79" s="23">
        <f>D79/D82</f>
        <v>0.25</v>
      </c>
      <c r="I79" s="23">
        <f>E79/E82</f>
        <v>0.25</v>
      </c>
      <c r="J79" s="23">
        <f>F79/F82</f>
        <v>0.25</v>
      </c>
      <c r="K79" s="15">
        <f>SUM(G79:J79)</f>
        <v>1</v>
      </c>
      <c r="L79" s="29">
        <f>K79/K$27</f>
        <v>0.25</v>
      </c>
      <c r="O79" s="69">
        <f>C79*L78</f>
        <v>0.25</v>
      </c>
      <c r="P79" s="49">
        <f>D79*L79</f>
        <v>0.25</v>
      </c>
      <c r="Q79" s="49">
        <f>E79*L80</f>
        <v>0.25</v>
      </c>
      <c r="R79" s="49">
        <f>F79*L81</f>
        <v>0.25</v>
      </c>
      <c r="S79" s="49">
        <f>SUM(O79:R79)</f>
        <v>1</v>
      </c>
      <c r="T79" s="49">
        <f>S79/L79</f>
        <v>4</v>
      </c>
    </row>
    <row r="80" spans="1:21" s="3" customFormat="1" ht="16.5" customHeight="1" x14ac:dyDescent="0.2">
      <c r="A80" s="242">
        <v>3</v>
      </c>
      <c r="B80" s="53" t="str">
        <f>B$7</f>
        <v>Child 4 Needs 3</v>
      </c>
      <c r="C80" s="85">
        <f>1/E78</f>
        <v>1</v>
      </c>
      <c r="D80" s="87">
        <f>1/E79</f>
        <v>1</v>
      </c>
      <c r="E80" s="87">
        <v>1</v>
      </c>
      <c r="F80" s="59">
        <v>1</v>
      </c>
      <c r="G80" s="26">
        <f>C80/C82</f>
        <v>0.25</v>
      </c>
      <c r="H80" s="23">
        <f>D80/D82</f>
        <v>0.25</v>
      </c>
      <c r="I80" s="23">
        <f>E80/E82</f>
        <v>0.25</v>
      </c>
      <c r="J80" s="23">
        <f>F80/F82</f>
        <v>0.25</v>
      </c>
      <c r="K80" s="15">
        <f>SUM(G80:J80)</f>
        <v>1</v>
      </c>
      <c r="L80" s="29">
        <f>K80/K$27</f>
        <v>0.25</v>
      </c>
      <c r="O80" s="49">
        <f>C80*L78</f>
        <v>0.25</v>
      </c>
      <c r="P80" s="49">
        <f>D80*L79</f>
        <v>0.25</v>
      </c>
      <c r="Q80" s="49">
        <f>E80*L80</f>
        <v>0.25</v>
      </c>
      <c r="R80" s="49">
        <f>F80*L81</f>
        <v>0.25</v>
      </c>
      <c r="S80" s="49">
        <f>SUM(O80:R80)</f>
        <v>1</v>
      </c>
      <c r="T80" s="49">
        <f>S80/L80</f>
        <v>4</v>
      </c>
    </row>
    <row r="81" spans="1:21" s="3" customFormat="1" ht="16.5" customHeight="1" thickBot="1" x14ac:dyDescent="0.25">
      <c r="A81" s="242">
        <v>4</v>
      </c>
      <c r="B81" s="53" t="str">
        <f>B$8</f>
        <v>Child 4 Needs 4</v>
      </c>
      <c r="C81" s="86">
        <f>1/F78</f>
        <v>1</v>
      </c>
      <c r="D81" s="88">
        <f>1/F79</f>
        <v>1</v>
      </c>
      <c r="E81" s="88">
        <f>1/F80</f>
        <v>1</v>
      </c>
      <c r="F81" s="89">
        <v>1</v>
      </c>
      <c r="G81" s="13">
        <f>C81/C82</f>
        <v>0.25</v>
      </c>
      <c r="H81" s="30">
        <f>D81/D82</f>
        <v>0.25</v>
      </c>
      <c r="I81" s="30">
        <f>E81/E82</f>
        <v>0.25</v>
      </c>
      <c r="J81" s="30">
        <f>F81/F82</f>
        <v>0.25</v>
      </c>
      <c r="K81" s="31">
        <f>SUM(G81:J81)</f>
        <v>1</v>
      </c>
      <c r="L81" s="16">
        <f>K81/K$27</f>
        <v>0.25</v>
      </c>
      <c r="O81" s="49">
        <f>C81*L78</f>
        <v>0.25</v>
      </c>
      <c r="P81" s="49">
        <f>D81*L79</f>
        <v>0.25</v>
      </c>
      <c r="Q81" s="49">
        <f>E81*L80</f>
        <v>0.25</v>
      </c>
      <c r="R81" s="49">
        <f>F81*L81</f>
        <v>0.25</v>
      </c>
      <c r="S81" s="49">
        <f>SUM(O81:R81)</f>
        <v>1</v>
      </c>
      <c r="T81" s="49">
        <f>S81/L81</f>
        <v>4</v>
      </c>
    </row>
    <row r="82" spans="1:21" s="3" customFormat="1" ht="16.5" customHeight="1" thickBot="1" x14ac:dyDescent="0.25">
      <c r="C82" s="19">
        <f t="shared" ref="C82:L82" si="6">SUM(C78:C81)</f>
        <v>4</v>
      </c>
      <c r="D82" s="27">
        <f t="shared" si="6"/>
        <v>4</v>
      </c>
      <c r="E82" s="27">
        <f t="shared" si="6"/>
        <v>4</v>
      </c>
      <c r="F82" s="20">
        <f t="shared" si="6"/>
        <v>4</v>
      </c>
      <c r="G82" s="21">
        <f t="shared" si="6"/>
        <v>1</v>
      </c>
      <c r="H82" s="21">
        <f t="shared" si="6"/>
        <v>1</v>
      </c>
      <c r="I82" s="21">
        <f t="shared" si="6"/>
        <v>1</v>
      </c>
      <c r="J82" s="21">
        <f t="shared" si="6"/>
        <v>1</v>
      </c>
      <c r="K82" s="22">
        <f t="shared" si="6"/>
        <v>4</v>
      </c>
      <c r="L82" s="21">
        <f t="shared" si="6"/>
        <v>1</v>
      </c>
      <c r="O82" s="25"/>
      <c r="P82" s="25"/>
      <c r="Q82" s="25"/>
      <c r="R82" s="300" t="s">
        <v>8</v>
      </c>
      <c r="S82" s="300"/>
      <c r="T82" s="49">
        <f>AVERAGE(T78:T81)</f>
        <v>4</v>
      </c>
      <c r="U82" s="25"/>
    </row>
    <row r="83" spans="1:21" s="3" customFormat="1" ht="16.5" customHeight="1" thickBot="1" x14ac:dyDescent="0.25">
      <c r="K83" s="28" t="s">
        <v>7</v>
      </c>
      <c r="L83" s="32">
        <f>T84</f>
        <v>0</v>
      </c>
      <c r="O83" s="25"/>
      <c r="P83" s="25"/>
      <c r="Q83" s="25"/>
      <c r="R83" s="307" t="s">
        <v>9</v>
      </c>
      <c r="S83" s="307"/>
      <c r="T83" s="49">
        <f>(T82-Q$2)/(Q$2-1)</f>
        <v>0</v>
      </c>
      <c r="U83" s="25"/>
    </row>
    <row r="84" spans="1:21" s="3" customFormat="1" ht="16.5" customHeight="1" x14ac:dyDescent="0.2">
      <c r="O84" s="25"/>
      <c r="P84" s="25"/>
      <c r="Q84" s="25"/>
      <c r="R84" s="307" t="s">
        <v>10</v>
      </c>
      <c r="S84" s="307"/>
      <c r="T84" s="48">
        <f>T83/Q$3</f>
        <v>0</v>
      </c>
      <c r="U84" s="25"/>
    </row>
    <row r="85" spans="1:21" s="3" customFormat="1" ht="16.5" customHeight="1" x14ac:dyDescent="0.2">
      <c r="O85" s="25"/>
      <c r="P85" s="25"/>
      <c r="Q85" s="25"/>
      <c r="R85" s="183"/>
      <c r="S85" s="183"/>
      <c r="T85" s="106"/>
      <c r="U85" s="25"/>
    </row>
    <row r="87" spans="1:21" s="40" customFormat="1" ht="16.5" customHeight="1" x14ac:dyDescent="0.2">
      <c r="C87" s="242">
        <v>1</v>
      </c>
      <c r="D87" s="242">
        <v>2</v>
      </c>
      <c r="E87" s="242">
        <v>3</v>
      </c>
      <c r="F87" s="242">
        <v>4</v>
      </c>
      <c r="O87" s="46"/>
      <c r="Q87" s="245"/>
      <c r="R87" s="245"/>
      <c r="S87" s="45"/>
      <c r="T87" s="46"/>
      <c r="U87" s="46"/>
    </row>
    <row r="88" spans="1:21" s="3" customFormat="1" ht="100" customHeight="1" thickBot="1" x14ac:dyDescent="0.25">
      <c r="B88" s="4" t="str">
        <f>'Customer Matrix'!$B$10</f>
        <v>Customer 7</v>
      </c>
      <c r="C88" s="54" t="str">
        <f>B$5</f>
        <v>Child 4 Needs 1</v>
      </c>
      <c r="D88" s="54" t="str">
        <f>B$6</f>
        <v>Child 4 Needs 2</v>
      </c>
      <c r="E88" s="54" t="str">
        <f>B$7</f>
        <v>Child 4 Needs 3</v>
      </c>
      <c r="F88" s="54" t="str">
        <f>B$8</f>
        <v>Child 4 Needs 4</v>
      </c>
      <c r="G88" s="5" t="s">
        <v>6</v>
      </c>
      <c r="H88" s="5"/>
      <c r="I88" s="5"/>
      <c r="J88" s="5"/>
      <c r="K88" s="6" t="s">
        <v>1</v>
      </c>
      <c r="L88" s="6" t="s">
        <v>2</v>
      </c>
      <c r="O88" s="54" t="str">
        <f>C88</f>
        <v>Child 4 Needs 1</v>
      </c>
      <c r="P88" s="54" t="str">
        <f>D88</f>
        <v>Child 4 Needs 2</v>
      </c>
      <c r="Q88" s="54" t="str">
        <f>E88</f>
        <v>Child 4 Needs 3</v>
      </c>
      <c r="R88" s="54" t="str">
        <f>F88</f>
        <v>Child 4 Needs 4</v>
      </c>
      <c r="S88" s="56" t="s">
        <v>11</v>
      </c>
      <c r="T88" s="56" t="s">
        <v>12</v>
      </c>
    </row>
    <row r="89" spans="1:21" s="3" customFormat="1" ht="16.5" customHeight="1" x14ac:dyDescent="0.2">
      <c r="A89" s="242">
        <v>1</v>
      </c>
      <c r="B89" s="53" t="str">
        <f>B$5</f>
        <v>Child 4 Needs 1</v>
      </c>
      <c r="C89" s="84">
        <v>1</v>
      </c>
      <c r="D89" s="57">
        <v>1</v>
      </c>
      <c r="E89" s="57">
        <v>1</v>
      </c>
      <c r="F89" s="57">
        <v>1</v>
      </c>
      <c r="G89" s="7">
        <f>C89/C93</f>
        <v>0.25</v>
      </c>
      <c r="H89" s="24">
        <f>D89/D93</f>
        <v>0.25</v>
      </c>
      <c r="I89" s="24">
        <f>E89/E93</f>
        <v>0.25</v>
      </c>
      <c r="J89" s="24">
        <f>F89/F93</f>
        <v>0.25</v>
      </c>
      <c r="K89" s="9">
        <f>SUM(G89:J89)</f>
        <v>1</v>
      </c>
      <c r="L89" s="10">
        <f>K89/K$27</f>
        <v>0.25</v>
      </c>
      <c r="O89" s="49">
        <f>C89*L89</f>
        <v>0.25</v>
      </c>
      <c r="P89" s="49">
        <f>D89*L90</f>
        <v>0.25</v>
      </c>
      <c r="Q89" s="49">
        <f>E89*L91</f>
        <v>0.25</v>
      </c>
      <c r="R89" s="49">
        <f>F89*L92</f>
        <v>0.25</v>
      </c>
      <c r="S89" s="49">
        <f>SUM(O89:R89)</f>
        <v>1</v>
      </c>
      <c r="T89" s="49">
        <f>S89/L89</f>
        <v>4</v>
      </c>
    </row>
    <row r="90" spans="1:21" s="3" customFormat="1" ht="16.5" customHeight="1" x14ac:dyDescent="0.2">
      <c r="A90" s="242">
        <v>2</v>
      </c>
      <c r="B90" s="53" t="str">
        <f>B$6</f>
        <v>Child 4 Needs 2</v>
      </c>
      <c r="C90" s="85">
        <f>1/D89</f>
        <v>1</v>
      </c>
      <c r="D90" s="87">
        <v>1</v>
      </c>
      <c r="E90" s="59">
        <v>1</v>
      </c>
      <c r="F90" s="60">
        <v>1</v>
      </c>
      <c r="G90" s="26">
        <f>C90/C93</f>
        <v>0.25</v>
      </c>
      <c r="H90" s="23">
        <f>D90/D93</f>
        <v>0.25</v>
      </c>
      <c r="I90" s="23">
        <f>E90/E93</f>
        <v>0.25</v>
      </c>
      <c r="J90" s="23">
        <f>F90/F93</f>
        <v>0.25</v>
      </c>
      <c r="K90" s="15">
        <f>SUM(G90:J90)</f>
        <v>1</v>
      </c>
      <c r="L90" s="29">
        <f>K90/K$27</f>
        <v>0.25</v>
      </c>
      <c r="O90" s="49">
        <f>C90*L89</f>
        <v>0.25</v>
      </c>
      <c r="P90" s="49">
        <f>D90*L90</f>
        <v>0.25</v>
      </c>
      <c r="Q90" s="49">
        <f>E90*L91</f>
        <v>0.25</v>
      </c>
      <c r="R90" s="49">
        <f>F90*L92</f>
        <v>0.25</v>
      </c>
      <c r="S90" s="49">
        <f>SUM(O90:R90)</f>
        <v>1</v>
      </c>
      <c r="T90" s="49">
        <f>S90/L90</f>
        <v>4</v>
      </c>
    </row>
    <row r="91" spans="1:21" s="3" customFormat="1" ht="16.5" customHeight="1" x14ac:dyDescent="0.2">
      <c r="A91" s="242">
        <v>3</v>
      </c>
      <c r="B91" s="53" t="str">
        <f>B$7</f>
        <v>Child 4 Needs 3</v>
      </c>
      <c r="C91" s="85">
        <f>1/E89</f>
        <v>1</v>
      </c>
      <c r="D91" s="87">
        <f>1/E90</f>
        <v>1</v>
      </c>
      <c r="E91" s="87">
        <v>1</v>
      </c>
      <c r="F91" s="59">
        <v>1</v>
      </c>
      <c r="G91" s="26">
        <f>C91/C93</f>
        <v>0.25</v>
      </c>
      <c r="H91" s="23">
        <f>D91/D93</f>
        <v>0.25</v>
      </c>
      <c r="I91" s="23">
        <f>E91/E93</f>
        <v>0.25</v>
      </c>
      <c r="J91" s="23">
        <f>F91/F93</f>
        <v>0.25</v>
      </c>
      <c r="K91" s="15">
        <f>SUM(G91:J91)</f>
        <v>1</v>
      </c>
      <c r="L91" s="29">
        <f>K91/K$27</f>
        <v>0.25</v>
      </c>
      <c r="O91" s="49">
        <f>C91*L89</f>
        <v>0.25</v>
      </c>
      <c r="P91" s="49">
        <f>D91*L90</f>
        <v>0.25</v>
      </c>
      <c r="Q91" s="49">
        <f>E91*L91</f>
        <v>0.25</v>
      </c>
      <c r="R91" s="49">
        <f>F91*L92</f>
        <v>0.25</v>
      </c>
      <c r="S91" s="49">
        <f>SUM(O91:R91)</f>
        <v>1</v>
      </c>
      <c r="T91" s="49">
        <f>S91/L91</f>
        <v>4</v>
      </c>
    </row>
    <row r="92" spans="1:21" s="3" customFormat="1" ht="16.5" customHeight="1" thickBot="1" x14ac:dyDescent="0.25">
      <c r="A92" s="242">
        <v>4</v>
      </c>
      <c r="B92" s="53" t="str">
        <f>B$8</f>
        <v>Child 4 Needs 4</v>
      </c>
      <c r="C92" s="86">
        <f>1/F89</f>
        <v>1</v>
      </c>
      <c r="D92" s="88">
        <f>1/F90</f>
        <v>1</v>
      </c>
      <c r="E92" s="88">
        <f>1/F91</f>
        <v>1</v>
      </c>
      <c r="F92" s="89">
        <v>1</v>
      </c>
      <c r="G92" s="13">
        <f>C92/C93</f>
        <v>0.25</v>
      </c>
      <c r="H92" s="30">
        <f>D92/D93</f>
        <v>0.25</v>
      </c>
      <c r="I92" s="30">
        <f>E92/E93</f>
        <v>0.25</v>
      </c>
      <c r="J92" s="30">
        <f>F92/F93</f>
        <v>0.25</v>
      </c>
      <c r="K92" s="31">
        <f>SUM(G92:J92)</f>
        <v>1</v>
      </c>
      <c r="L92" s="16">
        <f>K92/K$27</f>
        <v>0.25</v>
      </c>
      <c r="O92" s="49">
        <f>C92*L89</f>
        <v>0.25</v>
      </c>
      <c r="P92" s="49">
        <f>D92*L90</f>
        <v>0.25</v>
      </c>
      <c r="Q92" s="49">
        <f>E92*L91</f>
        <v>0.25</v>
      </c>
      <c r="R92" s="49">
        <f>F92*L92</f>
        <v>0.25</v>
      </c>
      <c r="S92" s="49">
        <f>SUM(O92:R92)</f>
        <v>1</v>
      </c>
      <c r="T92" s="49">
        <f>S92/L92</f>
        <v>4</v>
      </c>
    </row>
    <row r="93" spans="1:21" s="3" customFormat="1" ht="16.5" customHeight="1" thickBot="1" x14ac:dyDescent="0.25">
      <c r="C93" s="19">
        <f t="shared" ref="C93:L93" si="7">SUM(C89:C92)</f>
        <v>4</v>
      </c>
      <c r="D93" s="27">
        <f t="shared" si="7"/>
        <v>4</v>
      </c>
      <c r="E93" s="27">
        <f t="shared" si="7"/>
        <v>4</v>
      </c>
      <c r="F93" s="20">
        <f t="shared" si="7"/>
        <v>4</v>
      </c>
      <c r="G93" s="21">
        <f t="shared" si="7"/>
        <v>1</v>
      </c>
      <c r="H93" s="21">
        <f t="shared" si="7"/>
        <v>1</v>
      </c>
      <c r="I93" s="21">
        <f t="shared" si="7"/>
        <v>1</v>
      </c>
      <c r="J93" s="21">
        <f t="shared" si="7"/>
        <v>1</v>
      </c>
      <c r="K93" s="22">
        <f t="shared" si="7"/>
        <v>4</v>
      </c>
      <c r="L93" s="21">
        <f t="shared" si="7"/>
        <v>1</v>
      </c>
      <c r="O93" s="25"/>
      <c r="P93" s="25"/>
      <c r="Q93" s="25"/>
      <c r="R93" s="300" t="s">
        <v>8</v>
      </c>
      <c r="S93" s="300"/>
      <c r="T93" s="49">
        <f>AVERAGE(T89:T92)</f>
        <v>4</v>
      </c>
      <c r="U93" s="25"/>
    </row>
    <row r="94" spans="1:21" s="3" customFormat="1" ht="16.5" customHeight="1" thickBot="1" x14ac:dyDescent="0.25">
      <c r="K94" s="28" t="s">
        <v>7</v>
      </c>
      <c r="L94" s="32">
        <f>T95</f>
        <v>0</v>
      </c>
      <c r="O94" s="25"/>
      <c r="P94" s="25"/>
      <c r="Q94" s="25"/>
      <c r="R94" s="307" t="s">
        <v>9</v>
      </c>
      <c r="S94" s="307"/>
      <c r="T94" s="49">
        <f>(T93-Q$2)/(Q$2-1)</f>
        <v>0</v>
      </c>
      <c r="U94" s="25"/>
    </row>
    <row r="95" spans="1:21" s="3" customFormat="1" ht="16.5" customHeight="1" x14ac:dyDescent="0.2">
      <c r="O95" s="25"/>
      <c r="P95" s="25"/>
      <c r="Q95" s="25"/>
      <c r="R95" s="307" t="s">
        <v>10</v>
      </c>
      <c r="S95" s="307"/>
      <c r="T95" s="48">
        <f>T94/Q$3</f>
        <v>0</v>
      </c>
      <c r="U95" s="25"/>
    </row>
    <row r="96" spans="1:21" s="3" customFormat="1" ht="16.5" customHeight="1" x14ac:dyDescent="0.2">
      <c r="O96" s="25"/>
      <c r="P96" s="25"/>
      <c r="Q96" s="25"/>
      <c r="R96" s="183"/>
      <c r="S96" s="183"/>
      <c r="T96" s="106"/>
      <c r="U96" s="25"/>
    </row>
    <row r="98" spans="1:21" s="40" customFormat="1" ht="16.5" customHeight="1" x14ac:dyDescent="0.2">
      <c r="C98" s="242">
        <v>1</v>
      </c>
      <c r="D98" s="242">
        <v>2</v>
      </c>
      <c r="E98" s="242">
        <v>3</v>
      </c>
      <c r="F98" s="242">
        <v>4</v>
      </c>
      <c r="O98" s="46"/>
      <c r="Q98" s="245"/>
      <c r="R98" s="245"/>
      <c r="S98" s="45"/>
      <c r="T98" s="46"/>
      <c r="U98" s="46"/>
    </row>
    <row r="99" spans="1:21" s="3" customFormat="1" ht="100" customHeight="1" thickBot="1" x14ac:dyDescent="0.25">
      <c r="B99" s="4" t="str">
        <f>'Customer Matrix'!$B$11</f>
        <v>Customer 8</v>
      </c>
      <c r="C99" s="54" t="str">
        <f>B$5</f>
        <v>Child 4 Needs 1</v>
      </c>
      <c r="D99" s="54" t="str">
        <f>B$6</f>
        <v>Child 4 Needs 2</v>
      </c>
      <c r="E99" s="54" t="str">
        <f>B$7</f>
        <v>Child 4 Needs 3</v>
      </c>
      <c r="F99" s="54" t="str">
        <f>B$8</f>
        <v>Child 4 Needs 4</v>
      </c>
      <c r="G99" s="5" t="s">
        <v>6</v>
      </c>
      <c r="H99" s="5"/>
      <c r="I99" s="5"/>
      <c r="J99" s="5"/>
      <c r="K99" s="6" t="s">
        <v>1</v>
      </c>
      <c r="L99" s="6" t="s">
        <v>2</v>
      </c>
      <c r="O99" s="54" t="str">
        <f>C99</f>
        <v>Child 4 Needs 1</v>
      </c>
      <c r="P99" s="54" t="str">
        <f>D99</f>
        <v>Child 4 Needs 2</v>
      </c>
      <c r="Q99" s="54" t="str">
        <f>E99</f>
        <v>Child 4 Needs 3</v>
      </c>
      <c r="R99" s="54" t="str">
        <f>F99</f>
        <v>Child 4 Needs 4</v>
      </c>
      <c r="S99" s="56" t="s">
        <v>11</v>
      </c>
      <c r="T99" s="56" t="s">
        <v>12</v>
      </c>
    </row>
    <row r="100" spans="1:21" s="3" customFormat="1" ht="16.5" customHeight="1" x14ac:dyDescent="0.2">
      <c r="A100" s="242">
        <v>1</v>
      </c>
      <c r="B100" s="53" t="str">
        <f>B$5</f>
        <v>Child 4 Needs 1</v>
      </c>
      <c r="C100" s="84">
        <v>1</v>
      </c>
      <c r="D100" s="57">
        <v>1</v>
      </c>
      <c r="E100" s="57">
        <v>1</v>
      </c>
      <c r="F100" s="57">
        <v>1</v>
      </c>
      <c r="G100" s="7">
        <f>C100/C104</f>
        <v>0.25</v>
      </c>
      <c r="H100" s="24">
        <f>D100/D104</f>
        <v>0.25</v>
      </c>
      <c r="I100" s="24">
        <f>E100/E104</f>
        <v>0.25</v>
      </c>
      <c r="J100" s="24">
        <f>F100/F104</f>
        <v>0.25</v>
      </c>
      <c r="K100" s="9">
        <f>SUM(G100:J100)</f>
        <v>1</v>
      </c>
      <c r="L100" s="10">
        <f>K100/K$27</f>
        <v>0.25</v>
      </c>
      <c r="O100" s="49">
        <f>C100*L100</f>
        <v>0.25</v>
      </c>
      <c r="P100" s="49">
        <f>D100*L101</f>
        <v>0.25</v>
      </c>
      <c r="Q100" s="49">
        <f>E100*L102</f>
        <v>0.25</v>
      </c>
      <c r="R100" s="49">
        <f>F100*L103</f>
        <v>0.25</v>
      </c>
      <c r="S100" s="49">
        <f>SUM(O100:R100)</f>
        <v>1</v>
      </c>
      <c r="T100" s="49">
        <f>S100/L100</f>
        <v>4</v>
      </c>
    </row>
    <row r="101" spans="1:21" s="3" customFormat="1" ht="16.5" customHeight="1" x14ac:dyDescent="0.2">
      <c r="A101" s="242">
        <v>2</v>
      </c>
      <c r="B101" s="53" t="str">
        <f>B$6</f>
        <v>Child 4 Needs 2</v>
      </c>
      <c r="C101" s="85">
        <f>1/D100</f>
        <v>1</v>
      </c>
      <c r="D101" s="87">
        <v>1</v>
      </c>
      <c r="E101" s="59">
        <v>1</v>
      </c>
      <c r="F101" s="60">
        <v>1</v>
      </c>
      <c r="G101" s="26">
        <f>C101/C104</f>
        <v>0.25</v>
      </c>
      <c r="H101" s="23">
        <f>D101/D104</f>
        <v>0.25</v>
      </c>
      <c r="I101" s="23">
        <f>E101/E104</f>
        <v>0.25</v>
      </c>
      <c r="J101" s="23">
        <f>F101/F104</f>
        <v>0.25</v>
      </c>
      <c r="K101" s="15">
        <f>SUM(G101:J101)</f>
        <v>1</v>
      </c>
      <c r="L101" s="29">
        <f>K101/K$27</f>
        <v>0.25</v>
      </c>
      <c r="O101" s="49">
        <f>C101*L100</f>
        <v>0.25</v>
      </c>
      <c r="P101" s="49">
        <f>D101*L101</f>
        <v>0.25</v>
      </c>
      <c r="Q101" s="49">
        <f>E101*L102</f>
        <v>0.25</v>
      </c>
      <c r="R101" s="49">
        <f>F101*L103</f>
        <v>0.25</v>
      </c>
      <c r="S101" s="49">
        <f>SUM(O101:R101)</f>
        <v>1</v>
      </c>
      <c r="T101" s="49">
        <f>S101/L101</f>
        <v>4</v>
      </c>
    </row>
    <row r="102" spans="1:21" s="3" customFormat="1" ht="16.5" customHeight="1" x14ac:dyDescent="0.2">
      <c r="A102" s="242">
        <v>3</v>
      </c>
      <c r="B102" s="53" t="str">
        <f>B$7</f>
        <v>Child 4 Needs 3</v>
      </c>
      <c r="C102" s="85">
        <f>1/E100</f>
        <v>1</v>
      </c>
      <c r="D102" s="87">
        <f>1/E101</f>
        <v>1</v>
      </c>
      <c r="E102" s="87">
        <v>1</v>
      </c>
      <c r="F102" s="59">
        <v>1</v>
      </c>
      <c r="G102" s="26">
        <f>C102/C104</f>
        <v>0.25</v>
      </c>
      <c r="H102" s="23">
        <f>D102/D104</f>
        <v>0.25</v>
      </c>
      <c r="I102" s="23">
        <f>E102/E104</f>
        <v>0.25</v>
      </c>
      <c r="J102" s="23">
        <f>F102/F104</f>
        <v>0.25</v>
      </c>
      <c r="K102" s="15">
        <f>SUM(G102:J102)</f>
        <v>1</v>
      </c>
      <c r="L102" s="29">
        <f>K102/K$27</f>
        <v>0.25</v>
      </c>
      <c r="O102" s="49">
        <f>C102*L100</f>
        <v>0.25</v>
      </c>
      <c r="P102" s="49">
        <f>D102*L101</f>
        <v>0.25</v>
      </c>
      <c r="Q102" s="49">
        <f>E102*L102</f>
        <v>0.25</v>
      </c>
      <c r="R102" s="49">
        <f>F102*L103</f>
        <v>0.25</v>
      </c>
      <c r="S102" s="49">
        <f>SUM(O102:R102)</f>
        <v>1</v>
      </c>
      <c r="T102" s="49">
        <f>S102/L102</f>
        <v>4</v>
      </c>
    </row>
    <row r="103" spans="1:21" s="3" customFormat="1" ht="16.5" customHeight="1" thickBot="1" x14ac:dyDescent="0.25">
      <c r="A103" s="242">
        <v>4</v>
      </c>
      <c r="B103" s="53" t="str">
        <f>B$8</f>
        <v>Child 4 Needs 4</v>
      </c>
      <c r="C103" s="86">
        <f>1/F100</f>
        <v>1</v>
      </c>
      <c r="D103" s="88">
        <f>1/F101</f>
        <v>1</v>
      </c>
      <c r="E103" s="88">
        <f>1/F102</f>
        <v>1</v>
      </c>
      <c r="F103" s="89">
        <v>1</v>
      </c>
      <c r="G103" s="13">
        <f>C103/C104</f>
        <v>0.25</v>
      </c>
      <c r="H103" s="30">
        <f>D103/D104</f>
        <v>0.25</v>
      </c>
      <c r="I103" s="30">
        <f>E103/E104</f>
        <v>0.25</v>
      </c>
      <c r="J103" s="30">
        <f>F103/F104</f>
        <v>0.25</v>
      </c>
      <c r="K103" s="31">
        <f>SUM(G103:J103)</f>
        <v>1</v>
      </c>
      <c r="L103" s="16">
        <f>K103/K$27</f>
        <v>0.25</v>
      </c>
      <c r="O103" s="49">
        <f>C103*L100</f>
        <v>0.25</v>
      </c>
      <c r="P103" s="49">
        <f>D103*L101</f>
        <v>0.25</v>
      </c>
      <c r="Q103" s="49">
        <f>E103*L102</f>
        <v>0.25</v>
      </c>
      <c r="R103" s="49">
        <f>F103*L103</f>
        <v>0.25</v>
      </c>
      <c r="S103" s="49">
        <f>SUM(O103:R103)</f>
        <v>1</v>
      </c>
      <c r="T103" s="49">
        <f>S103/L103</f>
        <v>4</v>
      </c>
    </row>
    <row r="104" spans="1:21" s="3" customFormat="1" ht="16.5" customHeight="1" thickBot="1" x14ac:dyDescent="0.25">
      <c r="C104" s="19">
        <f t="shared" ref="C104:L104" si="8">SUM(C100:C103)</f>
        <v>4</v>
      </c>
      <c r="D104" s="27">
        <f t="shared" si="8"/>
        <v>4</v>
      </c>
      <c r="E104" s="27">
        <f t="shared" si="8"/>
        <v>4</v>
      </c>
      <c r="F104" s="20">
        <f t="shared" si="8"/>
        <v>4</v>
      </c>
      <c r="G104" s="21">
        <f t="shared" si="8"/>
        <v>1</v>
      </c>
      <c r="H104" s="21">
        <f t="shared" si="8"/>
        <v>1</v>
      </c>
      <c r="I104" s="21">
        <f t="shared" si="8"/>
        <v>1</v>
      </c>
      <c r="J104" s="21">
        <f t="shared" si="8"/>
        <v>1</v>
      </c>
      <c r="K104" s="22">
        <f t="shared" si="8"/>
        <v>4</v>
      </c>
      <c r="L104" s="21">
        <f t="shared" si="8"/>
        <v>1</v>
      </c>
      <c r="O104" s="25"/>
      <c r="P104" s="25"/>
      <c r="Q104" s="25"/>
      <c r="R104" s="300" t="s">
        <v>8</v>
      </c>
      <c r="S104" s="300"/>
      <c r="T104" s="49">
        <f>AVERAGE(T100:T103)</f>
        <v>4</v>
      </c>
      <c r="U104" s="25"/>
    </row>
    <row r="105" spans="1:21" s="3" customFormat="1" ht="16.5" customHeight="1" thickBot="1" x14ac:dyDescent="0.25">
      <c r="K105" s="28" t="s">
        <v>7</v>
      </c>
      <c r="L105" s="32">
        <f>T106</f>
        <v>0</v>
      </c>
      <c r="O105" s="25"/>
      <c r="P105" s="25"/>
      <c r="Q105" s="25"/>
      <c r="R105" s="307" t="s">
        <v>9</v>
      </c>
      <c r="S105" s="307"/>
      <c r="T105" s="49">
        <f>(T104-Q$2)/(Q$2-1)</f>
        <v>0</v>
      </c>
      <c r="U105" s="25"/>
    </row>
    <row r="106" spans="1:21" s="3" customFormat="1" ht="16.5" customHeight="1" x14ac:dyDescent="0.2">
      <c r="O106" s="25"/>
      <c r="P106" s="25"/>
      <c r="Q106" s="25"/>
      <c r="R106" s="307" t="s">
        <v>10</v>
      </c>
      <c r="S106" s="307"/>
      <c r="T106" s="48">
        <f>T105/Q$3</f>
        <v>0</v>
      </c>
      <c r="U106" s="25"/>
    </row>
  </sheetData>
  <mergeCells count="34">
    <mergeCell ref="R82:S82"/>
    <mergeCell ref="R83:S83"/>
    <mergeCell ref="R84:S84"/>
    <mergeCell ref="R93:S93"/>
    <mergeCell ref="R50:S50"/>
    <mergeCell ref="R71:S71"/>
    <mergeCell ref="R72:S72"/>
    <mergeCell ref="R73:S73"/>
    <mergeCell ref="R51:S51"/>
    <mergeCell ref="R60:S60"/>
    <mergeCell ref="R104:S104"/>
    <mergeCell ref="R105:S105"/>
    <mergeCell ref="R106:S106"/>
    <mergeCell ref="R94:S94"/>
    <mergeCell ref="R95:S95"/>
    <mergeCell ref="R61:S61"/>
    <mergeCell ref="R62:S62"/>
    <mergeCell ref="R28:S28"/>
    <mergeCell ref="R29:S29"/>
    <mergeCell ref="R38:S38"/>
    <mergeCell ref="R39:S39"/>
    <mergeCell ref="R40:S40"/>
    <mergeCell ref="R49:S49"/>
    <mergeCell ref="O1:U1"/>
    <mergeCell ref="Q9:R9"/>
    <mergeCell ref="B1:L1"/>
    <mergeCell ref="R27:S27"/>
    <mergeCell ref="B5:H5"/>
    <mergeCell ref="B6:H6"/>
    <mergeCell ref="B8:H8"/>
    <mergeCell ref="B7:H7"/>
    <mergeCell ref="R16:S16"/>
    <mergeCell ref="R17:S17"/>
    <mergeCell ref="R18:S18"/>
  </mergeCells>
  <phoneticPr fontId="2" type="noConversion"/>
  <conditionalFormatting sqref="L105 L83 L94 L61 L72 L50 L39 L28 L17">
    <cfRule type="cellIs" dxfId="9" priority="1" stopIfTrue="1" operator="lessThan">
      <formula>0.1</formula>
    </cfRule>
    <cfRule type="cellIs" dxfId="8" priority="2" stopIfTrue="1" operator="greaterThanOrEqual">
      <formula>0.1</formula>
    </cfRule>
  </conditionalFormatting>
  <pageMargins left="0.5" right="0.5" top="0.5" bottom="0.5" header="0.5" footer="0.5"/>
  <pageSetup scale="54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W112"/>
  <sheetViews>
    <sheetView showGridLines="0" zoomScale="85" workbookViewId="0">
      <selection activeCell="B1" sqref="B1:N1"/>
    </sheetView>
  </sheetViews>
  <sheetFormatPr baseColWidth="10" defaultColWidth="8.83203125" defaultRowHeight="13" x14ac:dyDescent="0.15"/>
  <cols>
    <col min="1" max="1" width="5" customWidth="1"/>
    <col min="2" max="2" width="38.5" customWidth="1"/>
    <col min="3" max="23" width="7.6640625" customWidth="1"/>
  </cols>
  <sheetData>
    <row r="1" spans="1:23" s="1" customFormat="1" ht="24" thickBot="1" x14ac:dyDescent="0.3">
      <c r="B1" s="293" t="str">
        <f>'AHP Summary'!B20</f>
        <v>5 Needs - Parent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5"/>
      <c r="Q1" s="303" t="s">
        <v>3</v>
      </c>
      <c r="R1" s="304"/>
      <c r="S1" s="304"/>
      <c r="T1" s="304"/>
      <c r="U1" s="304"/>
      <c r="V1" s="304"/>
      <c r="W1" s="305"/>
    </row>
    <row r="2" spans="1:23" s="1" customFormat="1" ht="15" customHeight="1" x14ac:dyDescent="0.15">
      <c r="B2" s="212" t="s">
        <v>266</v>
      </c>
      <c r="C2" s="213"/>
      <c r="Q2" s="11" t="s">
        <v>4</v>
      </c>
      <c r="R2" s="12">
        <v>3</v>
      </c>
      <c r="S2" s="12">
        <v>4</v>
      </c>
      <c r="T2" s="12">
        <v>5</v>
      </c>
      <c r="U2" s="12">
        <v>6</v>
      </c>
      <c r="V2" s="12">
        <v>7</v>
      </c>
      <c r="W2" s="12">
        <v>8</v>
      </c>
    </row>
    <row r="3" spans="1:23" s="1" customFormat="1" ht="16" x14ac:dyDescent="0.15">
      <c r="C3" s="2"/>
      <c r="Q3" s="17" t="s">
        <v>5</v>
      </c>
      <c r="R3" s="18">
        <v>0.57999999999999996</v>
      </c>
      <c r="S3" s="18">
        <v>0.9</v>
      </c>
      <c r="T3" s="18">
        <v>1.1200000000000001</v>
      </c>
      <c r="U3" s="18">
        <v>1.24</v>
      </c>
      <c r="V3" s="18">
        <v>1.32</v>
      </c>
      <c r="W3" s="18">
        <v>1.41</v>
      </c>
    </row>
    <row r="4" spans="1:23" s="1" customFormat="1" x14ac:dyDescent="0.15">
      <c r="B4" s="296" t="str">
        <f>'AHP Summary'!E20</f>
        <v>Child 5 Needs 1</v>
      </c>
      <c r="C4" s="296"/>
      <c r="D4" s="296"/>
      <c r="E4" s="296"/>
      <c r="F4" s="296"/>
      <c r="G4" s="296"/>
      <c r="H4" s="296"/>
      <c r="M4" s="82"/>
      <c r="N4" s="83"/>
      <c r="O4" s="83"/>
      <c r="P4" s="83"/>
      <c r="Q4" s="83"/>
      <c r="R4" s="83"/>
      <c r="S4" s="83"/>
    </row>
    <row r="5" spans="1:23" s="1" customFormat="1" x14ac:dyDescent="0.15">
      <c r="B5" s="296" t="str">
        <f>'AHP Summary'!E21</f>
        <v>Child 5 Needs 2</v>
      </c>
      <c r="C5" s="296"/>
      <c r="D5" s="296"/>
      <c r="E5" s="296"/>
      <c r="F5" s="296"/>
      <c r="G5" s="296"/>
      <c r="H5" s="296"/>
      <c r="M5" s="82"/>
      <c r="N5" s="83"/>
      <c r="O5" s="83"/>
      <c r="P5" s="83"/>
      <c r="Q5" s="83"/>
      <c r="R5" s="83"/>
      <c r="S5" s="83"/>
    </row>
    <row r="6" spans="1:23" s="1" customFormat="1" x14ac:dyDescent="0.15">
      <c r="B6" s="296" t="str">
        <f>'AHP Summary'!E22</f>
        <v>Child 5 Needs 3</v>
      </c>
      <c r="C6" s="296"/>
      <c r="D6" s="296"/>
      <c r="E6" s="296"/>
      <c r="F6" s="296"/>
      <c r="G6" s="296"/>
      <c r="H6" s="296"/>
      <c r="M6" s="82"/>
      <c r="N6" s="83"/>
      <c r="O6" s="83"/>
      <c r="P6" s="83"/>
      <c r="Q6" s="83"/>
      <c r="R6" s="83"/>
      <c r="S6" s="83"/>
    </row>
    <row r="7" spans="1:23" s="1" customFormat="1" x14ac:dyDescent="0.15">
      <c r="B7" s="296" t="str">
        <f>'AHP Summary'!E23</f>
        <v>Child 5 Needs 4</v>
      </c>
      <c r="C7" s="296"/>
      <c r="D7" s="296"/>
      <c r="E7" s="296"/>
      <c r="F7" s="296"/>
      <c r="G7" s="296"/>
      <c r="H7" s="296"/>
      <c r="M7" s="82"/>
      <c r="N7" s="83"/>
      <c r="O7" s="83"/>
      <c r="P7" s="83"/>
      <c r="Q7" s="83"/>
      <c r="R7" s="83"/>
      <c r="S7" s="83"/>
    </row>
    <row r="8" spans="1:23" s="1" customFormat="1" x14ac:dyDescent="0.15">
      <c r="B8" s="296" t="str">
        <f>'AHP Summary'!E24</f>
        <v>Child 5 Needs 5</v>
      </c>
      <c r="C8" s="296"/>
      <c r="D8" s="296"/>
      <c r="E8" s="296"/>
      <c r="F8" s="296"/>
      <c r="G8" s="296"/>
      <c r="H8" s="296"/>
      <c r="M8" s="82"/>
      <c r="N8" s="83"/>
      <c r="O8" s="83"/>
      <c r="P8" s="83"/>
      <c r="Q8" s="83"/>
      <c r="R8" s="83"/>
      <c r="S8" s="83"/>
    </row>
    <row r="9" spans="1:23" s="3" customFormat="1" ht="16" x14ac:dyDescent="0.2"/>
    <row r="10" spans="1:23" s="3" customFormat="1" ht="16" x14ac:dyDescent="0.2">
      <c r="C10" s="242">
        <v>1</v>
      </c>
      <c r="D10" s="242">
        <v>2</v>
      </c>
      <c r="E10" s="242">
        <v>3</v>
      </c>
      <c r="F10" s="242">
        <v>4</v>
      </c>
      <c r="G10" s="242">
        <v>5</v>
      </c>
    </row>
    <row r="11" spans="1:23" s="3" customFormat="1" ht="100" customHeight="1" thickBot="1" x14ac:dyDescent="0.25">
      <c r="B11" s="4" t="s">
        <v>154</v>
      </c>
      <c r="C11" s="54" t="str">
        <f>B$4</f>
        <v>Child 5 Needs 1</v>
      </c>
      <c r="D11" s="54" t="str">
        <f>B$5</f>
        <v>Child 5 Needs 2</v>
      </c>
      <c r="E11" s="54" t="str">
        <f>B$6</f>
        <v>Child 5 Needs 3</v>
      </c>
      <c r="F11" s="54" t="str">
        <f>B$7</f>
        <v>Child 5 Needs 4</v>
      </c>
      <c r="G11" s="54" t="str">
        <f>B$8</f>
        <v>Child 5 Needs 5</v>
      </c>
      <c r="H11" s="308" t="s">
        <v>6</v>
      </c>
      <c r="I11" s="308"/>
      <c r="J11" s="308"/>
      <c r="K11" s="308"/>
      <c r="L11" s="308"/>
      <c r="M11" s="6" t="s">
        <v>1</v>
      </c>
      <c r="N11" s="6" t="s">
        <v>2</v>
      </c>
      <c r="Q11" s="54" t="str">
        <f>C11</f>
        <v>Child 5 Needs 1</v>
      </c>
      <c r="R11" s="54" t="str">
        <f>D11</f>
        <v>Child 5 Needs 2</v>
      </c>
      <c r="S11" s="54" t="str">
        <f>E11</f>
        <v>Child 5 Needs 3</v>
      </c>
      <c r="T11" s="54" t="str">
        <f>F11</f>
        <v>Child 5 Needs 4</v>
      </c>
      <c r="U11" s="54" t="str">
        <f>G11</f>
        <v>Child 5 Needs 5</v>
      </c>
      <c r="V11" s="56" t="s">
        <v>11</v>
      </c>
      <c r="W11" s="56" t="s">
        <v>12</v>
      </c>
    </row>
    <row r="12" spans="1:23" s="3" customFormat="1" ht="16.5" customHeight="1" x14ac:dyDescent="0.2">
      <c r="A12" s="242">
        <v>1</v>
      </c>
      <c r="B12" s="55" t="str">
        <f>B$4</f>
        <v>Child 5 Needs 1</v>
      </c>
      <c r="C12" s="84">
        <v>1</v>
      </c>
      <c r="D12" s="247">
        <f>GEOMEAN(D22,D34,D46,D58,D70,D82,D94,D106)</f>
        <v>1</v>
      </c>
      <c r="E12" s="247">
        <f>GEOMEAN(E22,E34,E46,E58,E70,E82,E94,E106)</f>
        <v>1</v>
      </c>
      <c r="F12" s="247">
        <f>GEOMEAN(F22,F34,F46,F58,F70,F82,F94,F106)</f>
        <v>1</v>
      </c>
      <c r="G12" s="247">
        <f>GEOMEAN(G22,G34,G46,G58,G70,G82,G94,G106)</f>
        <v>1</v>
      </c>
      <c r="H12" s="7">
        <f>C12/C17</f>
        <v>0.2</v>
      </c>
      <c r="I12" s="24">
        <f>D12/D17</f>
        <v>0.2</v>
      </c>
      <c r="J12" s="24">
        <f>E12/E17</f>
        <v>0.2</v>
      </c>
      <c r="K12" s="24">
        <f>F12/F17</f>
        <v>0.2</v>
      </c>
      <c r="L12" s="24">
        <f>G12/G17</f>
        <v>0.2</v>
      </c>
      <c r="M12" s="7">
        <f>SUM(H12:L12)</f>
        <v>1</v>
      </c>
      <c r="N12" s="10">
        <f>M12/M$27</f>
        <v>0.2</v>
      </c>
      <c r="Q12" s="49">
        <f>C12*N12</f>
        <v>0.2</v>
      </c>
      <c r="R12" s="49">
        <f>D12*N13</f>
        <v>0.2</v>
      </c>
      <c r="S12" s="49">
        <f>E12*N14</f>
        <v>0.2</v>
      </c>
      <c r="T12" s="49">
        <f>F12*N15</f>
        <v>0.2</v>
      </c>
      <c r="U12" s="49">
        <f>G12*N16</f>
        <v>0.2</v>
      </c>
      <c r="V12" s="49">
        <f>SUM(Q12:U12)</f>
        <v>1</v>
      </c>
      <c r="W12" s="49">
        <f>V12/N12</f>
        <v>5</v>
      </c>
    </row>
    <row r="13" spans="1:23" s="3" customFormat="1" ht="16.5" customHeight="1" x14ac:dyDescent="0.2">
      <c r="A13" s="242">
        <v>2</v>
      </c>
      <c r="B13" s="55" t="str">
        <f>B$5</f>
        <v>Child 5 Needs 2</v>
      </c>
      <c r="C13" s="85">
        <f>1/D12</f>
        <v>1</v>
      </c>
      <c r="D13" s="87">
        <v>1</v>
      </c>
      <c r="E13" s="249">
        <f>GEOMEAN(E23,E35,E47,E59,E71,E83,E95,E107)</f>
        <v>1</v>
      </c>
      <c r="F13" s="249">
        <f>GEOMEAN(F23,F35,F47,F59,F71,F83,F95,F107)</f>
        <v>1</v>
      </c>
      <c r="G13" s="250">
        <f>GEOMEAN(G23,G35,G47,G59,G71,G83,G95,G107)</f>
        <v>1</v>
      </c>
      <c r="H13" s="26">
        <f>C13/C17</f>
        <v>0.2</v>
      </c>
      <c r="I13" s="23">
        <f>D13/D17</f>
        <v>0.2</v>
      </c>
      <c r="J13" s="23">
        <f>E13/E17</f>
        <v>0.2</v>
      </c>
      <c r="K13" s="23">
        <f>F13/F17</f>
        <v>0.2</v>
      </c>
      <c r="L13" s="23">
        <f>G13/G17</f>
        <v>0.2</v>
      </c>
      <c r="M13" s="26">
        <f>SUM(H13:L13)</f>
        <v>1</v>
      </c>
      <c r="N13" s="29">
        <f>M13/M$27</f>
        <v>0.2</v>
      </c>
      <c r="Q13" s="49">
        <f>C13*N12</f>
        <v>0.2</v>
      </c>
      <c r="R13" s="49">
        <f>D13*N13</f>
        <v>0.2</v>
      </c>
      <c r="S13" s="49">
        <f>E13*N14</f>
        <v>0.2</v>
      </c>
      <c r="T13" s="49">
        <f>F13*N15</f>
        <v>0.2</v>
      </c>
      <c r="U13" s="49">
        <f>G13*N16</f>
        <v>0.2</v>
      </c>
      <c r="V13" s="49">
        <f>SUM(Q13:U13)</f>
        <v>1</v>
      </c>
      <c r="W13" s="49">
        <f>V13/N13</f>
        <v>5</v>
      </c>
    </row>
    <row r="14" spans="1:23" s="3" customFormat="1" ht="16.5" customHeight="1" x14ac:dyDescent="0.2">
      <c r="A14" s="242">
        <v>3</v>
      </c>
      <c r="B14" s="55" t="str">
        <f>B$6</f>
        <v>Child 5 Needs 3</v>
      </c>
      <c r="C14" s="85">
        <f>1/E12</f>
        <v>1</v>
      </c>
      <c r="D14" s="87">
        <f>1/E13</f>
        <v>1</v>
      </c>
      <c r="E14" s="87">
        <v>1</v>
      </c>
      <c r="F14" s="249">
        <f>GEOMEAN(F24,F36,F48,F60,F72,F84,F96,F108)</f>
        <v>1</v>
      </c>
      <c r="G14" s="250">
        <f>GEOMEAN(G24,G36,G48,G60,G72,G84,G96,G108)</f>
        <v>1</v>
      </c>
      <c r="H14" s="26">
        <f>C14/C17</f>
        <v>0.2</v>
      </c>
      <c r="I14" s="23">
        <f>D14/D17</f>
        <v>0.2</v>
      </c>
      <c r="J14" s="23">
        <f>E14/E17</f>
        <v>0.2</v>
      </c>
      <c r="K14" s="23">
        <f>F14/F17</f>
        <v>0.2</v>
      </c>
      <c r="L14" s="23">
        <f>G14/G17</f>
        <v>0.2</v>
      </c>
      <c r="M14" s="26">
        <f>SUM(H14:L14)</f>
        <v>1</v>
      </c>
      <c r="N14" s="29">
        <f>M14/M$27</f>
        <v>0.2</v>
      </c>
      <c r="Q14" s="49">
        <f>C14*N12</f>
        <v>0.2</v>
      </c>
      <c r="R14" s="49">
        <f>D14*N13</f>
        <v>0.2</v>
      </c>
      <c r="S14" s="49">
        <f>E14*N14</f>
        <v>0.2</v>
      </c>
      <c r="T14" s="69">
        <f>F14*N15</f>
        <v>0.2</v>
      </c>
      <c r="U14" s="49">
        <f>G14*N16</f>
        <v>0.2</v>
      </c>
      <c r="V14" s="49">
        <f>SUM(Q14:U14)</f>
        <v>1</v>
      </c>
      <c r="W14" s="49">
        <f>V14/N14</f>
        <v>5</v>
      </c>
    </row>
    <row r="15" spans="1:23" s="3" customFormat="1" ht="16.5" customHeight="1" x14ac:dyDescent="0.2">
      <c r="A15" s="242">
        <v>4</v>
      </c>
      <c r="B15" s="55" t="str">
        <f>B$7</f>
        <v>Child 5 Needs 4</v>
      </c>
      <c r="C15" s="85">
        <f>1/F12</f>
        <v>1</v>
      </c>
      <c r="D15" s="87">
        <f>1/F13</f>
        <v>1</v>
      </c>
      <c r="E15" s="87">
        <f>1/F14</f>
        <v>1</v>
      </c>
      <c r="F15" s="87">
        <v>1</v>
      </c>
      <c r="G15" s="249">
        <f>GEOMEAN(G25,G37,G49,G61,G73,G85,G97,G109)</f>
        <v>1</v>
      </c>
      <c r="H15" s="26">
        <f>C15/C17</f>
        <v>0.2</v>
      </c>
      <c r="I15" s="23">
        <f>D15/D17</f>
        <v>0.2</v>
      </c>
      <c r="J15" s="23">
        <f>E15/E17</f>
        <v>0.2</v>
      </c>
      <c r="K15" s="23">
        <f>F15/F17</f>
        <v>0.2</v>
      </c>
      <c r="L15" s="23">
        <f>G15/G17</f>
        <v>0.2</v>
      </c>
      <c r="M15" s="26">
        <f>SUM(H15:L15)</f>
        <v>1</v>
      </c>
      <c r="N15" s="29">
        <f>M15/M$27</f>
        <v>0.2</v>
      </c>
      <c r="Q15" s="69">
        <f>C15*N12</f>
        <v>0.2</v>
      </c>
      <c r="R15" s="49">
        <f>D15*N13</f>
        <v>0.2</v>
      </c>
      <c r="S15" s="49">
        <f>E15*N14</f>
        <v>0.2</v>
      </c>
      <c r="T15" s="49">
        <f>F15*N15</f>
        <v>0.2</v>
      </c>
      <c r="U15" s="49">
        <f>G15*N16</f>
        <v>0.2</v>
      </c>
      <c r="V15" s="49">
        <f>SUM(Q15:U15)</f>
        <v>1</v>
      </c>
      <c r="W15" s="49">
        <f>V15/N15</f>
        <v>5</v>
      </c>
    </row>
    <row r="16" spans="1:23" s="3" customFormat="1" ht="16.5" customHeight="1" thickBot="1" x14ac:dyDescent="0.25">
      <c r="A16" s="242">
        <v>5</v>
      </c>
      <c r="B16" s="55" t="str">
        <f>B$8</f>
        <v>Child 5 Needs 5</v>
      </c>
      <c r="C16" s="86">
        <f>1/G12</f>
        <v>1</v>
      </c>
      <c r="D16" s="88">
        <f>1/G13</f>
        <v>1</v>
      </c>
      <c r="E16" s="88">
        <f>1/G14</f>
        <v>1</v>
      </c>
      <c r="F16" s="88">
        <f>1/G15</f>
        <v>1</v>
      </c>
      <c r="G16" s="89">
        <v>1</v>
      </c>
      <c r="H16" s="13">
        <f>C16/C17</f>
        <v>0.2</v>
      </c>
      <c r="I16" s="30">
        <f>D16/D17</f>
        <v>0.2</v>
      </c>
      <c r="J16" s="30">
        <f>E16/E17</f>
        <v>0.2</v>
      </c>
      <c r="K16" s="30">
        <f>F16/F17</f>
        <v>0.2</v>
      </c>
      <c r="L16" s="30">
        <f>G16/G17</f>
        <v>0.2</v>
      </c>
      <c r="M16" s="13">
        <f>SUM(H16:L16)</f>
        <v>1</v>
      </c>
      <c r="N16" s="16">
        <f>M16/M$27</f>
        <v>0.2</v>
      </c>
      <c r="Q16" s="49">
        <f>C16*N12</f>
        <v>0.2</v>
      </c>
      <c r="R16" s="49">
        <f>D16*N13</f>
        <v>0.2</v>
      </c>
      <c r="S16" s="49">
        <f>E16*N14</f>
        <v>0.2</v>
      </c>
      <c r="T16" s="49">
        <f>F16*N15</f>
        <v>0.2</v>
      </c>
      <c r="U16" s="49">
        <f>G16*N16</f>
        <v>0.2</v>
      </c>
      <c r="V16" s="49">
        <f>SUM(Q16:U16)</f>
        <v>1</v>
      </c>
      <c r="W16" s="49">
        <f>V16/N16</f>
        <v>5</v>
      </c>
    </row>
    <row r="17" spans="1:23" s="3" customFormat="1" ht="16.5" customHeight="1" thickBot="1" x14ac:dyDescent="0.25">
      <c r="C17" s="19">
        <f t="shared" ref="C17:N17" si="0">SUM(C12:C16)</f>
        <v>5</v>
      </c>
      <c r="D17" s="27">
        <f t="shared" si="0"/>
        <v>5</v>
      </c>
      <c r="E17" s="27">
        <f t="shared" si="0"/>
        <v>5</v>
      </c>
      <c r="F17" s="27">
        <f t="shared" si="0"/>
        <v>5</v>
      </c>
      <c r="G17" s="20">
        <f t="shared" si="0"/>
        <v>5</v>
      </c>
      <c r="H17" s="21">
        <f t="shared" si="0"/>
        <v>1</v>
      </c>
      <c r="I17" s="21">
        <f t="shared" si="0"/>
        <v>1</v>
      </c>
      <c r="J17" s="21">
        <f t="shared" si="0"/>
        <v>1</v>
      </c>
      <c r="K17" s="21">
        <f t="shared" si="0"/>
        <v>1</v>
      </c>
      <c r="L17" s="21">
        <f t="shared" si="0"/>
        <v>1</v>
      </c>
      <c r="M17" s="22">
        <f t="shared" si="0"/>
        <v>5</v>
      </c>
      <c r="N17" s="21">
        <f t="shared" si="0"/>
        <v>1</v>
      </c>
      <c r="Q17" s="34"/>
      <c r="R17" s="34"/>
      <c r="S17" s="34"/>
      <c r="T17" s="34"/>
      <c r="U17" s="300" t="s">
        <v>8</v>
      </c>
      <c r="V17" s="300"/>
      <c r="W17" s="49">
        <f>AVERAGE(W12:W16)</f>
        <v>5</v>
      </c>
    </row>
    <row r="18" spans="1:23" s="3" customFormat="1" ht="16.5" customHeight="1" thickBot="1" x14ac:dyDescent="0.25">
      <c r="M18" s="28" t="s">
        <v>7</v>
      </c>
      <c r="N18" s="32">
        <f>W19</f>
        <v>0</v>
      </c>
      <c r="U18" s="307" t="s">
        <v>9</v>
      </c>
      <c r="V18" s="307"/>
      <c r="W18" s="49">
        <f>(W17-T$2)/(T$2-1)</f>
        <v>0</v>
      </c>
    </row>
    <row r="19" spans="1:23" s="3" customFormat="1" ht="16.5" customHeight="1" x14ac:dyDescent="0.2">
      <c r="U19" s="307" t="s">
        <v>10</v>
      </c>
      <c r="V19" s="307"/>
      <c r="W19" s="48">
        <f>W18/T$3</f>
        <v>0</v>
      </c>
    </row>
    <row r="20" spans="1:23" s="3" customFormat="1" ht="16" x14ac:dyDescent="0.2">
      <c r="C20" s="242">
        <v>1</v>
      </c>
      <c r="D20" s="242">
        <v>2</v>
      </c>
      <c r="E20" s="242">
        <v>3</v>
      </c>
      <c r="F20" s="242">
        <v>4</v>
      </c>
      <c r="G20" s="242">
        <v>5</v>
      </c>
    </row>
    <row r="21" spans="1:23" s="3" customFormat="1" ht="100" customHeight="1" thickBot="1" x14ac:dyDescent="0.25">
      <c r="B21" s="4" t="str">
        <f>'Customer Matrix'!$B$4</f>
        <v>Customer 1</v>
      </c>
      <c r="C21" s="54" t="str">
        <f>B$4</f>
        <v>Child 5 Needs 1</v>
      </c>
      <c r="D21" s="54" t="str">
        <f>B$5</f>
        <v>Child 5 Needs 2</v>
      </c>
      <c r="E21" s="54" t="str">
        <f>B$6</f>
        <v>Child 5 Needs 3</v>
      </c>
      <c r="F21" s="54" t="str">
        <f>B$7</f>
        <v>Child 5 Needs 4</v>
      </c>
      <c r="G21" s="54" t="str">
        <f>B$8</f>
        <v>Child 5 Needs 5</v>
      </c>
      <c r="H21" s="308" t="s">
        <v>6</v>
      </c>
      <c r="I21" s="308"/>
      <c r="J21" s="308"/>
      <c r="K21" s="308"/>
      <c r="L21" s="308"/>
      <c r="M21" s="6" t="s">
        <v>1</v>
      </c>
      <c r="N21" s="6" t="s">
        <v>2</v>
      </c>
      <c r="Q21" s="54" t="str">
        <f>C21</f>
        <v>Child 5 Needs 1</v>
      </c>
      <c r="R21" s="54" t="str">
        <f>D21</f>
        <v>Child 5 Needs 2</v>
      </c>
      <c r="S21" s="54" t="str">
        <f>E21</f>
        <v>Child 5 Needs 3</v>
      </c>
      <c r="T21" s="54" t="str">
        <f>F21</f>
        <v>Child 5 Needs 4</v>
      </c>
      <c r="U21" s="54" t="str">
        <f>G21</f>
        <v>Child 5 Needs 5</v>
      </c>
      <c r="V21" s="56" t="s">
        <v>11</v>
      </c>
      <c r="W21" s="56" t="s">
        <v>12</v>
      </c>
    </row>
    <row r="22" spans="1:23" s="3" customFormat="1" ht="16.5" customHeight="1" x14ac:dyDescent="0.2">
      <c r="A22" s="242">
        <v>1</v>
      </c>
      <c r="B22" s="55" t="str">
        <f>B$4</f>
        <v>Child 5 Needs 1</v>
      </c>
      <c r="C22" s="84">
        <v>1</v>
      </c>
      <c r="D22" s="57">
        <v>1</v>
      </c>
      <c r="E22" s="57">
        <v>1</v>
      </c>
      <c r="F22" s="57">
        <v>1</v>
      </c>
      <c r="G22" s="57">
        <v>1</v>
      </c>
      <c r="H22" s="7">
        <f>C22/C27</f>
        <v>0.2</v>
      </c>
      <c r="I22" s="24">
        <f>D22/D27</f>
        <v>0.2</v>
      </c>
      <c r="J22" s="24">
        <f>E22/E27</f>
        <v>0.2</v>
      </c>
      <c r="K22" s="24">
        <f>F22/F27</f>
        <v>0.2</v>
      </c>
      <c r="L22" s="24">
        <f>G22/G27</f>
        <v>0.2</v>
      </c>
      <c r="M22" s="7">
        <f>SUM(H22:L22)</f>
        <v>1</v>
      </c>
      <c r="N22" s="10">
        <f>M22/M$27</f>
        <v>0.2</v>
      </c>
      <c r="Q22" s="49">
        <f>C22*N22</f>
        <v>0.2</v>
      </c>
      <c r="R22" s="49">
        <f>D22*N23</f>
        <v>0.2</v>
      </c>
      <c r="S22" s="49">
        <f>E22*N24</f>
        <v>0.2</v>
      </c>
      <c r="T22" s="49">
        <f>F22*N25</f>
        <v>0.2</v>
      </c>
      <c r="U22" s="49">
        <f>G22*N26</f>
        <v>0.2</v>
      </c>
      <c r="V22" s="49">
        <f>SUM(Q22:U22)</f>
        <v>1</v>
      </c>
      <c r="W22" s="49">
        <f>V22/N22</f>
        <v>5</v>
      </c>
    </row>
    <row r="23" spans="1:23" s="3" customFormat="1" ht="16.5" customHeight="1" x14ac:dyDescent="0.2">
      <c r="A23" s="242">
        <v>2</v>
      </c>
      <c r="B23" s="55" t="str">
        <f>B$5</f>
        <v>Child 5 Needs 2</v>
      </c>
      <c r="C23" s="85">
        <f>1/D22</f>
        <v>1</v>
      </c>
      <c r="D23" s="87">
        <v>1</v>
      </c>
      <c r="E23" s="59">
        <v>1</v>
      </c>
      <c r="F23" s="59">
        <v>1</v>
      </c>
      <c r="G23" s="60">
        <v>1</v>
      </c>
      <c r="H23" s="26">
        <f>C23/C27</f>
        <v>0.2</v>
      </c>
      <c r="I23" s="23">
        <f>D23/D27</f>
        <v>0.2</v>
      </c>
      <c r="J23" s="23">
        <f>E23/E27</f>
        <v>0.2</v>
      </c>
      <c r="K23" s="23">
        <f>F23/F27</f>
        <v>0.2</v>
      </c>
      <c r="L23" s="23">
        <f>G23/G27</f>
        <v>0.2</v>
      </c>
      <c r="M23" s="26">
        <f>SUM(H23:L23)</f>
        <v>1</v>
      </c>
      <c r="N23" s="29">
        <f>M23/M$27</f>
        <v>0.2</v>
      </c>
      <c r="Q23" s="49">
        <f>C23*N22</f>
        <v>0.2</v>
      </c>
      <c r="R23" s="49">
        <f>D23*N23</f>
        <v>0.2</v>
      </c>
      <c r="S23" s="49">
        <f>E23*N24</f>
        <v>0.2</v>
      </c>
      <c r="T23" s="49">
        <f>F23*N25</f>
        <v>0.2</v>
      </c>
      <c r="U23" s="49">
        <f>G23*N26</f>
        <v>0.2</v>
      </c>
      <c r="V23" s="49">
        <f>SUM(Q23:U23)</f>
        <v>1</v>
      </c>
      <c r="W23" s="49">
        <f>V23/N23</f>
        <v>5</v>
      </c>
    </row>
    <row r="24" spans="1:23" s="3" customFormat="1" ht="16.5" customHeight="1" x14ac:dyDescent="0.2">
      <c r="A24" s="242">
        <v>3</v>
      </c>
      <c r="B24" s="55" t="str">
        <f>B$6</f>
        <v>Child 5 Needs 3</v>
      </c>
      <c r="C24" s="85">
        <f>1/E22</f>
        <v>1</v>
      </c>
      <c r="D24" s="87">
        <f>1/E23</f>
        <v>1</v>
      </c>
      <c r="E24" s="87">
        <v>1</v>
      </c>
      <c r="F24" s="59">
        <v>1</v>
      </c>
      <c r="G24" s="60">
        <v>1</v>
      </c>
      <c r="H24" s="26">
        <f>C24/C27</f>
        <v>0.2</v>
      </c>
      <c r="I24" s="23">
        <f>D24/D27</f>
        <v>0.2</v>
      </c>
      <c r="J24" s="23">
        <f>E24/E27</f>
        <v>0.2</v>
      </c>
      <c r="K24" s="23">
        <f>F24/F27</f>
        <v>0.2</v>
      </c>
      <c r="L24" s="23">
        <f>G24/G27</f>
        <v>0.2</v>
      </c>
      <c r="M24" s="26">
        <f>SUM(H24:L24)</f>
        <v>1</v>
      </c>
      <c r="N24" s="29">
        <f>M24/M$27</f>
        <v>0.2</v>
      </c>
      <c r="Q24" s="49">
        <f>C24*N22</f>
        <v>0.2</v>
      </c>
      <c r="R24" s="49">
        <f>D24*N23</f>
        <v>0.2</v>
      </c>
      <c r="S24" s="49">
        <f>E24*N24</f>
        <v>0.2</v>
      </c>
      <c r="T24" s="69">
        <f>F24*N25</f>
        <v>0.2</v>
      </c>
      <c r="U24" s="49">
        <f>G24*N26</f>
        <v>0.2</v>
      </c>
      <c r="V24" s="49">
        <f>SUM(Q24:U24)</f>
        <v>1</v>
      </c>
      <c r="W24" s="49">
        <f>V24/N24</f>
        <v>5</v>
      </c>
    </row>
    <row r="25" spans="1:23" s="3" customFormat="1" ht="16.5" customHeight="1" x14ac:dyDescent="0.2">
      <c r="A25" s="242">
        <v>4</v>
      </c>
      <c r="B25" s="55" t="str">
        <f>B$7</f>
        <v>Child 5 Needs 4</v>
      </c>
      <c r="C25" s="85">
        <f>1/F22</f>
        <v>1</v>
      </c>
      <c r="D25" s="87">
        <f>1/F23</f>
        <v>1</v>
      </c>
      <c r="E25" s="87">
        <f>1/F24</f>
        <v>1</v>
      </c>
      <c r="F25" s="87">
        <v>1</v>
      </c>
      <c r="G25" s="59">
        <v>1</v>
      </c>
      <c r="H25" s="26">
        <f>C25/C27</f>
        <v>0.2</v>
      </c>
      <c r="I25" s="23">
        <f>D25/D27</f>
        <v>0.2</v>
      </c>
      <c r="J25" s="23">
        <f>E25/E27</f>
        <v>0.2</v>
      </c>
      <c r="K25" s="23">
        <f>F25/F27</f>
        <v>0.2</v>
      </c>
      <c r="L25" s="23">
        <f>G25/G27</f>
        <v>0.2</v>
      </c>
      <c r="M25" s="26">
        <f>SUM(H25:L25)</f>
        <v>1</v>
      </c>
      <c r="N25" s="29">
        <f>M25/M$27</f>
        <v>0.2</v>
      </c>
      <c r="Q25" s="69">
        <f>C25*N22</f>
        <v>0.2</v>
      </c>
      <c r="R25" s="49">
        <f>D25*N23</f>
        <v>0.2</v>
      </c>
      <c r="S25" s="49">
        <f>E25*N24</f>
        <v>0.2</v>
      </c>
      <c r="T25" s="49">
        <f>F25*N25</f>
        <v>0.2</v>
      </c>
      <c r="U25" s="49">
        <f>G25*N26</f>
        <v>0.2</v>
      </c>
      <c r="V25" s="49">
        <f>SUM(Q25:U25)</f>
        <v>1</v>
      </c>
      <c r="W25" s="49">
        <f>V25/N25</f>
        <v>5</v>
      </c>
    </row>
    <row r="26" spans="1:23" s="3" customFormat="1" ht="16.5" customHeight="1" thickBot="1" x14ac:dyDescent="0.25">
      <c r="A26" s="242">
        <v>5</v>
      </c>
      <c r="B26" s="55" t="str">
        <f>B$8</f>
        <v>Child 5 Needs 5</v>
      </c>
      <c r="C26" s="86">
        <f>1/G22</f>
        <v>1</v>
      </c>
      <c r="D26" s="88">
        <f>1/G23</f>
        <v>1</v>
      </c>
      <c r="E26" s="88">
        <f>1/G24</f>
        <v>1</v>
      </c>
      <c r="F26" s="88">
        <f>1/G25</f>
        <v>1</v>
      </c>
      <c r="G26" s="89">
        <v>1</v>
      </c>
      <c r="H26" s="13">
        <f>C26/C27</f>
        <v>0.2</v>
      </c>
      <c r="I26" s="30">
        <f>D26/D27</f>
        <v>0.2</v>
      </c>
      <c r="J26" s="30">
        <f>E26/E27</f>
        <v>0.2</v>
      </c>
      <c r="K26" s="30">
        <f>F26/F27</f>
        <v>0.2</v>
      </c>
      <c r="L26" s="30">
        <f>G26/G27</f>
        <v>0.2</v>
      </c>
      <c r="M26" s="13">
        <f>SUM(H26:L26)</f>
        <v>1</v>
      </c>
      <c r="N26" s="16">
        <f>M26/M$27</f>
        <v>0.2</v>
      </c>
      <c r="Q26" s="49">
        <f>C26*N22</f>
        <v>0.2</v>
      </c>
      <c r="R26" s="49">
        <f>D26*N23</f>
        <v>0.2</v>
      </c>
      <c r="S26" s="49">
        <f>E26*N24</f>
        <v>0.2</v>
      </c>
      <c r="T26" s="49">
        <f>F26*N25</f>
        <v>0.2</v>
      </c>
      <c r="U26" s="49">
        <f>G26*N26</f>
        <v>0.2</v>
      </c>
      <c r="V26" s="49">
        <f>SUM(Q26:U26)</f>
        <v>1</v>
      </c>
      <c r="W26" s="49">
        <f>V26/N26</f>
        <v>5</v>
      </c>
    </row>
    <row r="27" spans="1:23" s="3" customFormat="1" ht="16.5" customHeight="1" thickBot="1" x14ac:dyDescent="0.25">
      <c r="C27" s="19">
        <f t="shared" ref="C27:N27" si="1">SUM(C22:C26)</f>
        <v>5</v>
      </c>
      <c r="D27" s="27">
        <f t="shared" si="1"/>
        <v>5</v>
      </c>
      <c r="E27" s="27">
        <f t="shared" si="1"/>
        <v>5</v>
      </c>
      <c r="F27" s="27">
        <f t="shared" si="1"/>
        <v>5</v>
      </c>
      <c r="G27" s="20">
        <f t="shared" si="1"/>
        <v>5</v>
      </c>
      <c r="H27" s="21">
        <f t="shared" si="1"/>
        <v>1</v>
      </c>
      <c r="I27" s="21">
        <f t="shared" si="1"/>
        <v>1</v>
      </c>
      <c r="J27" s="21">
        <f t="shared" si="1"/>
        <v>1</v>
      </c>
      <c r="K27" s="21">
        <f t="shared" si="1"/>
        <v>1</v>
      </c>
      <c r="L27" s="21">
        <f t="shared" si="1"/>
        <v>1</v>
      </c>
      <c r="M27" s="22">
        <f t="shared" si="1"/>
        <v>5</v>
      </c>
      <c r="N27" s="21">
        <f t="shared" si="1"/>
        <v>1</v>
      </c>
      <c r="Q27" s="34"/>
      <c r="R27" s="34"/>
      <c r="S27" s="34"/>
      <c r="T27" s="34"/>
      <c r="U27" s="300" t="s">
        <v>8</v>
      </c>
      <c r="V27" s="300"/>
      <c r="W27" s="49">
        <f>AVERAGE(W22:W26)</f>
        <v>5</v>
      </c>
    </row>
    <row r="28" spans="1:23" s="3" customFormat="1" ht="16.5" customHeight="1" thickBot="1" x14ac:dyDescent="0.25">
      <c r="M28" s="28" t="s">
        <v>7</v>
      </c>
      <c r="N28" s="32">
        <f>W29</f>
        <v>0</v>
      </c>
      <c r="U28" s="307" t="s">
        <v>9</v>
      </c>
      <c r="V28" s="307"/>
      <c r="W28" s="49">
        <f>(W27-T$2)/(T$2-1)</f>
        <v>0</v>
      </c>
    </row>
    <row r="29" spans="1:23" s="3" customFormat="1" ht="16.5" customHeight="1" x14ac:dyDescent="0.2">
      <c r="U29" s="307" t="s">
        <v>10</v>
      </c>
      <c r="V29" s="307"/>
      <c r="W29" s="48">
        <f>W28/T$3</f>
        <v>0</v>
      </c>
    </row>
    <row r="32" spans="1:23" s="3" customFormat="1" ht="16" x14ac:dyDescent="0.2">
      <c r="C32" s="242">
        <v>1</v>
      </c>
      <c r="D32" s="242">
        <v>2</v>
      </c>
      <c r="E32" s="242">
        <v>3</v>
      </c>
      <c r="F32" s="242">
        <v>4</v>
      </c>
      <c r="G32" s="242">
        <v>5</v>
      </c>
    </row>
    <row r="33" spans="1:23" s="3" customFormat="1" ht="100" customHeight="1" thickBot="1" x14ac:dyDescent="0.25">
      <c r="B33" s="4" t="str">
        <f>'Customer Matrix'!$B$5</f>
        <v>Customer 2</v>
      </c>
      <c r="C33" s="54" t="str">
        <f>B$4</f>
        <v>Child 5 Needs 1</v>
      </c>
      <c r="D33" s="54" t="str">
        <f>B$5</f>
        <v>Child 5 Needs 2</v>
      </c>
      <c r="E33" s="54" t="str">
        <f>B$6</f>
        <v>Child 5 Needs 3</v>
      </c>
      <c r="F33" s="54" t="str">
        <f>B$7</f>
        <v>Child 5 Needs 4</v>
      </c>
      <c r="G33" s="54" t="str">
        <f>B$8</f>
        <v>Child 5 Needs 5</v>
      </c>
      <c r="H33" s="308" t="s">
        <v>6</v>
      </c>
      <c r="I33" s="308"/>
      <c r="J33" s="308"/>
      <c r="K33" s="308"/>
      <c r="L33" s="308"/>
      <c r="M33" s="6" t="s">
        <v>1</v>
      </c>
      <c r="N33" s="6" t="s">
        <v>2</v>
      </c>
      <c r="Q33" s="54" t="str">
        <f>C33</f>
        <v>Child 5 Needs 1</v>
      </c>
      <c r="R33" s="54" t="str">
        <f>D33</f>
        <v>Child 5 Needs 2</v>
      </c>
      <c r="S33" s="54" t="str">
        <f>E33</f>
        <v>Child 5 Needs 3</v>
      </c>
      <c r="T33" s="54" t="str">
        <f>F33</f>
        <v>Child 5 Needs 4</v>
      </c>
      <c r="U33" s="54" t="str">
        <f>G33</f>
        <v>Child 5 Needs 5</v>
      </c>
      <c r="V33" s="56" t="s">
        <v>11</v>
      </c>
      <c r="W33" s="56" t="s">
        <v>12</v>
      </c>
    </row>
    <row r="34" spans="1:23" s="3" customFormat="1" ht="16.5" customHeight="1" x14ac:dyDescent="0.2">
      <c r="A34" s="242">
        <v>1</v>
      </c>
      <c r="B34" s="55" t="str">
        <f>B$4</f>
        <v>Child 5 Needs 1</v>
      </c>
      <c r="C34" s="84">
        <v>1</v>
      </c>
      <c r="D34" s="57">
        <v>1</v>
      </c>
      <c r="E34" s="57">
        <v>1</v>
      </c>
      <c r="F34" s="57">
        <v>1</v>
      </c>
      <c r="G34" s="57">
        <v>1</v>
      </c>
      <c r="H34" s="7">
        <f>C34/C39</f>
        <v>0.2</v>
      </c>
      <c r="I34" s="24">
        <f>D34/D39</f>
        <v>0.2</v>
      </c>
      <c r="J34" s="24">
        <f>E34/E39</f>
        <v>0.2</v>
      </c>
      <c r="K34" s="24">
        <f>F34/F39</f>
        <v>0.2</v>
      </c>
      <c r="L34" s="24">
        <f>G34/G39</f>
        <v>0.2</v>
      </c>
      <c r="M34" s="7">
        <f>SUM(H34:L34)</f>
        <v>1</v>
      </c>
      <c r="N34" s="10">
        <f>M34/M$27</f>
        <v>0.2</v>
      </c>
      <c r="Q34" s="49">
        <f>C34*N34</f>
        <v>0.2</v>
      </c>
      <c r="R34" s="49">
        <f>D34*N35</f>
        <v>0.2</v>
      </c>
      <c r="S34" s="49">
        <f>E34*N36</f>
        <v>0.2</v>
      </c>
      <c r="T34" s="49">
        <f>F34*N37</f>
        <v>0.2</v>
      </c>
      <c r="U34" s="49">
        <f>G34*N38</f>
        <v>0.2</v>
      </c>
      <c r="V34" s="49">
        <f>SUM(Q34:U34)</f>
        <v>1</v>
      </c>
      <c r="W34" s="49">
        <f>V34/N34</f>
        <v>5</v>
      </c>
    </row>
    <row r="35" spans="1:23" s="3" customFormat="1" ht="16.5" customHeight="1" x14ac:dyDescent="0.2">
      <c r="A35" s="242">
        <v>2</v>
      </c>
      <c r="B35" s="55" t="str">
        <f>B$5</f>
        <v>Child 5 Needs 2</v>
      </c>
      <c r="C35" s="85">
        <f>1/D34</f>
        <v>1</v>
      </c>
      <c r="D35" s="87">
        <v>1</v>
      </c>
      <c r="E35" s="59">
        <v>1</v>
      </c>
      <c r="F35" s="59">
        <v>1</v>
      </c>
      <c r="G35" s="60">
        <v>1</v>
      </c>
      <c r="H35" s="26">
        <f>C35/C39</f>
        <v>0.2</v>
      </c>
      <c r="I35" s="23">
        <f>D35/D39</f>
        <v>0.2</v>
      </c>
      <c r="J35" s="23">
        <f>E35/E39</f>
        <v>0.2</v>
      </c>
      <c r="K35" s="23">
        <f>F35/F39</f>
        <v>0.2</v>
      </c>
      <c r="L35" s="23">
        <f>G35/G39</f>
        <v>0.2</v>
      </c>
      <c r="M35" s="26">
        <f>SUM(H35:L35)</f>
        <v>1</v>
      </c>
      <c r="N35" s="29">
        <f>M35/M$27</f>
        <v>0.2</v>
      </c>
      <c r="Q35" s="49">
        <f>C35*N34</f>
        <v>0.2</v>
      </c>
      <c r="R35" s="49">
        <f>D35*N35</f>
        <v>0.2</v>
      </c>
      <c r="S35" s="49">
        <f>E35*N36</f>
        <v>0.2</v>
      </c>
      <c r="T35" s="49">
        <f>F35*N37</f>
        <v>0.2</v>
      </c>
      <c r="U35" s="49">
        <f>G35*N38</f>
        <v>0.2</v>
      </c>
      <c r="V35" s="49">
        <f>SUM(Q35:U35)</f>
        <v>1</v>
      </c>
      <c r="W35" s="49">
        <f>V35/N35</f>
        <v>5</v>
      </c>
    </row>
    <row r="36" spans="1:23" s="3" customFormat="1" ht="16.5" customHeight="1" x14ac:dyDescent="0.2">
      <c r="A36" s="242">
        <v>3</v>
      </c>
      <c r="B36" s="55" t="str">
        <f>B$6</f>
        <v>Child 5 Needs 3</v>
      </c>
      <c r="C36" s="85">
        <f>1/E34</f>
        <v>1</v>
      </c>
      <c r="D36" s="87">
        <f>1/E35</f>
        <v>1</v>
      </c>
      <c r="E36" s="87">
        <v>1</v>
      </c>
      <c r="F36" s="59">
        <v>1</v>
      </c>
      <c r="G36" s="60">
        <v>1</v>
      </c>
      <c r="H36" s="26">
        <f>C36/C39</f>
        <v>0.2</v>
      </c>
      <c r="I36" s="23">
        <f>D36/D39</f>
        <v>0.2</v>
      </c>
      <c r="J36" s="23">
        <f>E36/E39</f>
        <v>0.2</v>
      </c>
      <c r="K36" s="23">
        <f>F36/F39</f>
        <v>0.2</v>
      </c>
      <c r="L36" s="23">
        <f>G36/G39</f>
        <v>0.2</v>
      </c>
      <c r="M36" s="26">
        <f>SUM(H36:L36)</f>
        <v>1</v>
      </c>
      <c r="N36" s="29">
        <f>M36/M$27</f>
        <v>0.2</v>
      </c>
      <c r="Q36" s="49">
        <f>C36*N34</f>
        <v>0.2</v>
      </c>
      <c r="R36" s="49">
        <f>D36*N35</f>
        <v>0.2</v>
      </c>
      <c r="S36" s="49">
        <f>E36*N36</f>
        <v>0.2</v>
      </c>
      <c r="T36" s="49">
        <f>F36*N37</f>
        <v>0.2</v>
      </c>
      <c r="U36" s="49">
        <f>G36*N38</f>
        <v>0.2</v>
      </c>
      <c r="V36" s="49">
        <f>SUM(Q36:U36)</f>
        <v>1</v>
      </c>
      <c r="W36" s="49">
        <f>V36/N36</f>
        <v>5</v>
      </c>
    </row>
    <row r="37" spans="1:23" s="3" customFormat="1" ht="16.5" customHeight="1" x14ac:dyDescent="0.2">
      <c r="A37" s="242">
        <v>4</v>
      </c>
      <c r="B37" s="55" t="str">
        <f>B$7</f>
        <v>Child 5 Needs 4</v>
      </c>
      <c r="C37" s="85">
        <f>1/F34</f>
        <v>1</v>
      </c>
      <c r="D37" s="87">
        <f>1/F35</f>
        <v>1</v>
      </c>
      <c r="E37" s="87">
        <f>1/F36</f>
        <v>1</v>
      </c>
      <c r="F37" s="87">
        <v>1</v>
      </c>
      <c r="G37" s="59">
        <v>1</v>
      </c>
      <c r="H37" s="26">
        <f>C37/C39</f>
        <v>0.2</v>
      </c>
      <c r="I37" s="23">
        <f>D37/D39</f>
        <v>0.2</v>
      </c>
      <c r="J37" s="23">
        <f>E37/E39</f>
        <v>0.2</v>
      </c>
      <c r="K37" s="23">
        <f>F37/F39</f>
        <v>0.2</v>
      </c>
      <c r="L37" s="23">
        <f>G37/G39</f>
        <v>0.2</v>
      </c>
      <c r="M37" s="26">
        <f>SUM(H37:L37)</f>
        <v>1</v>
      </c>
      <c r="N37" s="29">
        <f>M37/M$27</f>
        <v>0.2</v>
      </c>
      <c r="Q37" s="49">
        <f>C37*N34</f>
        <v>0.2</v>
      </c>
      <c r="R37" s="49">
        <f>D37*N35</f>
        <v>0.2</v>
      </c>
      <c r="S37" s="49">
        <f>E37*N36</f>
        <v>0.2</v>
      </c>
      <c r="T37" s="49">
        <f>F37*N37</f>
        <v>0.2</v>
      </c>
      <c r="U37" s="49">
        <f>G37*N38</f>
        <v>0.2</v>
      </c>
      <c r="V37" s="49">
        <f>SUM(Q37:U37)</f>
        <v>1</v>
      </c>
      <c r="W37" s="49">
        <f>V37/N37</f>
        <v>5</v>
      </c>
    </row>
    <row r="38" spans="1:23" s="3" customFormat="1" ht="16.5" customHeight="1" thickBot="1" x14ac:dyDescent="0.25">
      <c r="A38" s="242">
        <v>5</v>
      </c>
      <c r="B38" s="55" t="str">
        <f>B$8</f>
        <v>Child 5 Needs 5</v>
      </c>
      <c r="C38" s="86">
        <f>1/G34</f>
        <v>1</v>
      </c>
      <c r="D38" s="88">
        <f>1/G35</f>
        <v>1</v>
      </c>
      <c r="E38" s="88">
        <f>1/G36</f>
        <v>1</v>
      </c>
      <c r="F38" s="88">
        <f>1/G37</f>
        <v>1</v>
      </c>
      <c r="G38" s="89">
        <v>1</v>
      </c>
      <c r="H38" s="13">
        <f>C38/C39</f>
        <v>0.2</v>
      </c>
      <c r="I38" s="30">
        <f>D38/D39</f>
        <v>0.2</v>
      </c>
      <c r="J38" s="30">
        <f>E38/E39</f>
        <v>0.2</v>
      </c>
      <c r="K38" s="30">
        <f>F38/F39</f>
        <v>0.2</v>
      </c>
      <c r="L38" s="30">
        <f>G38/G39</f>
        <v>0.2</v>
      </c>
      <c r="M38" s="13">
        <f>SUM(H38:L38)</f>
        <v>1</v>
      </c>
      <c r="N38" s="16">
        <f>M38/M$27</f>
        <v>0.2</v>
      </c>
      <c r="Q38" s="49">
        <f>C38*N34</f>
        <v>0.2</v>
      </c>
      <c r="R38" s="49">
        <f>D38*N35</f>
        <v>0.2</v>
      </c>
      <c r="S38" s="49">
        <f>E38*N36</f>
        <v>0.2</v>
      </c>
      <c r="T38" s="49">
        <f>F38*N37</f>
        <v>0.2</v>
      </c>
      <c r="U38" s="49">
        <f>G38*N38</f>
        <v>0.2</v>
      </c>
      <c r="V38" s="49">
        <f>SUM(Q38:U38)</f>
        <v>1</v>
      </c>
      <c r="W38" s="49">
        <f>V38/N38</f>
        <v>5</v>
      </c>
    </row>
    <row r="39" spans="1:23" s="3" customFormat="1" ht="16.5" customHeight="1" thickBot="1" x14ac:dyDescent="0.25">
      <c r="C39" s="19">
        <f t="shared" ref="C39:N39" si="2">SUM(C34:C38)</f>
        <v>5</v>
      </c>
      <c r="D39" s="27">
        <f t="shared" si="2"/>
        <v>5</v>
      </c>
      <c r="E39" s="27">
        <f t="shared" si="2"/>
        <v>5</v>
      </c>
      <c r="F39" s="27">
        <f t="shared" si="2"/>
        <v>5</v>
      </c>
      <c r="G39" s="20">
        <f t="shared" si="2"/>
        <v>5</v>
      </c>
      <c r="H39" s="21">
        <f t="shared" si="2"/>
        <v>1</v>
      </c>
      <c r="I39" s="21">
        <f t="shared" si="2"/>
        <v>1</v>
      </c>
      <c r="J39" s="21">
        <f t="shared" si="2"/>
        <v>1</v>
      </c>
      <c r="K39" s="21">
        <f t="shared" si="2"/>
        <v>1</v>
      </c>
      <c r="L39" s="21">
        <f t="shared" si="2"/>
        <v>1</v>
      </c>
      <c r="M39" s="22">
        <f t="shared" si="2"/>
        <v>5</v>
      </c>
      <c r="N39" s="21">
        <f t="shared" si="2"/>
        <v>1</v>
      </c>
      <c r="Q39" s="34"/>
      <c r="R39" s="34"/>
      <c r="S39" s="34"/>
      <c r="T39" s="34"/>
      <c r="U39" s="300" t="s">
        <v>8</v>
      </c>
      <c r="V39" s="300"/>
      <c r="W39" s="49">
        <f>AVERAGE(W34:W38)</f>
        <v>5</v>
      </c>
    </row>
    <row r="40" spans="1:23" s="3" customFormat="1" ht="16.5" customHeight="1" thickBot="1" x14ac:dyDescent="0.25">
      <c r="M40" s="28" t="s">
        <v>7</v>
      </c>
      <c r="N40" s="32">
        <f>W41</f>
        <v>0</v>
      </c>
      <c r="U40" s="307" t="s">
        <v>9</v>
      </c>
      <c r="V40" s="307"/>
      <c r="W40" s="49">
        <f>(W39-T$2)/(T$2-1)</f>
        <v>0</v>
      </c>
    </row>
    <row r="41" spans="1:23" s="3" customFormat="1" ht="16.5" customHeight="1" x14ac:dyDescent="0.2">
      <c r="U41" s="307" t="s">
        <v>10</v>
      </c>
      <c r="V41" s="307"/>
      <c r="W41" s="48">
        <f>W40/T$3</f>
        <v>0</v>
      </c>
    </row>
    <row r="44" spans="1:23" s="3" customFormat="1" ht="16" x14ac:dyDescent="0.2">
      <c r="C44" s="242">
        <v>1</v>
      </c>
      <c r="D44" s="242">
        <v>2</v>
      </c>
      <c r="E44" s="242">
        <v>3</v>
      </c>
      <c r="F44" s="242">
        <v>4</v>
      </c>
      <c r="G44" s="242">
        <v>5</v>
      </c>
    </row>
    <row r="45" spans="1:23" s="3" customFormat="1" ht="100" customHeight="1" thickBot="1" x14ac:dyDescent="0.25">
      <c r="B45" s="4" t="str">
        <f>'Customer Matrix'!$B$6</f>
        <v>Customer 3</v>
      </c>
      <c r="C45" s="54" t="str">
        <f>B$4</f>
        <v>Child 5 Needs 1</v>
      </c>
      <c r="D45" s="54" t="str">
        <f>B$5</f>
        <v>Child 5 Needs 2</v>
      </c>
      <c r="E45" s="54" t="str">
        <f>B$6</f>
        <v>Child 5 Needs 3</v>
      </c>
      <c r="F45" s="54" t="str">
        <f>B$7</f>
        <v>Child 5 Needs 4</v>
      </c>
      <c r="G45" s="54" t="str">
        <f>B$8</f>
        <v>Child 5 Needs 5</v>
      </c>
      <c r="H45" s="308" t="s">
        <v>6</v>
      </c>
      <c r="I45" s="308"/>
      <c r="J45" s="308"/>
      <c r="K45" s="308"/>
      <c r="L45" s="308"/>
      <c r="M45" s="6" t="s">
        <v>1</v>
      </c>
      <c r="N45" s="6" t="s">
        <v>2</v>
      </c>
      <c r="Q45" s="54" t="str">
        <f>C45</f>
        <v>Child 5 Needs 1</v>
      </c>
      <c r="R45" s="54" t="str">
        <f>D45</f>
        <v>Child 5 Needs 2</v>
      </c>
      <c r="S45" s="54" t="str">
        <f>E45</f>
        <v>Child 5 Needs 3</v>
      </c>
      <c r="T45" s="54" t="str">
        <f>F45</f>
        <v>Child 5 Needs 4</v>
      </c>
      <c r="U45" s="54" t="str">
        <f>G45</f>
        <v>Child 5 Needs 5</v>
      </c>
      <c r="V45" s="56" t="s">
        <v>11</v>
      </c>
      <c r="W45" s="56" t="s">
        <v>12</v>
      </c>
    </row>
    <row r="46" spans="1:23" s="3" customFormat="1" ht="16.5" customHeight="1" x14ac:dyDescent="0.2">
      <c r="A46" s="242">
        <v>1</v>
      </c>
      <c r="B46" s="55" t="str">
        <f>B$4</f>
        <v>Child 5 Needs 1</v>
      </c>
      <c r="C46" s="84">
        <v>1</v>
      </c>
      <c r="D46" s="57">
        <v>1</v>
      </c>
      <c r="E46" s="57">
        <v>1</v>
      </c>
      <c r="F46" s="57">
        <v>1</v>
      </c>
      <c r="G46" s="57">
        <v>1</v>
      </c>
      <c r="H46" s="7">
        <f>C46/C51</f>
        <v>0.2</v>
      </c>
      <c r="I46" s="24">
        <f>D46/D51</f>
        <v>0.2</v>
      </c>
      <c r="J46" s="24">
        <f>E46/E51</f>
        <v>0.2</v>
      </c>
      <c r="K46" s="24">
        <f>F46/F51</f>
        <v>0.2</v>
      </c>
      <c r="L46" s="24">
        <f>G46/G51</f>
        <v>0.2</v>
      </c>
      <c r="M46" s="7">
        <f>SUM(H46:L46)</f>
        <v>1</v>
      </c>
      <c r="N46" s="10">
        <f>M46/M$27</f>
        <v>0.2</v>
      </c>
      <c r="Q46" s="49">
        <f>C46*N46</f>
        <v>0.2</v>
      </c>
      <c r="R46" s="49">
        <f>D46*N47</f>
        <v>0.2</v>
      </c>
      <c r="S46" s="49">
        <f>E46*N48</f>
        <v>0.2</v>
      </c>
      <c r="T46" s="49">
        <f>F46*N49</f>
        <v>0.2</v>
      </c>
      <c r="U46" s="49">
        <f>G46*N50</f>
        <v>0.2</v>
      </c>
      <c r="V46" s="49">
        <f>SUM(Q46:U46)</f>
        <v>1</v>
      </c>
      <c r="W46" s="49">
        <f>V46/N46</f>
        <v>5</v>
      </c>
    </row>
    <row r="47" spans="1:23" s="3" customFormat="1" ht="16.5" customHeight="1" x14ac:dyDescent="0.2">
      <c r="A47" s="242">
        <v>2</v>
      </c>
      <c r="B47" s="55" t="str">
        <f>B$5</f>
        <v>Child 5 Needs 2</v>
      </c>
      <c r="C47" s="85">
        <f>1/D46</f>
        <v>1</v>
      </c>
      <c r="D47" s="87">
        <v>1</v>
      </c>
      <c r="E47" s="59">
        <v>1</v>
      </c>
      <c r="F47" s="59">
        <v>1</v>
      </c>
      <c r="G47" s="60">
        <v>1</v>
      </c>
      <c r="H47" s="26">
        <f>C47/C51</f>
        <v>0.2</v>
      </c>
      <c r="I47" s="23">
        <f>D47/D51</f>
        <v>0.2</v>
      </c>
      <c r="J47" s="23">
        <f>E47/E51</f>
        <v>0.2</v>
      </c>
      <c r="K47" s="23">
        <f>F47/F51</f>
        <v>0.2</v>
      </c>
      <c r="L47" s="23">
        <f>G47/G51</f>
        <v>0.2</v>
      </c>
      <c r="M47" s="26">
        <f>SUM(H47:L47)</f>
        <v>1</v>
      </c>
      <c r="N47" s="29">
        <f>M47/M$27</f>
        <v>0.2</v>
      </c>
      <c r="Q47" s="49">
        <f>C47*N46</f>
        <v>0.2</v>
      </c>
      <c r="R47" s="49">
        <f>D47*N47</f>
        <v>0.2</v>
      </c>
      <c r="S47" s="49">
        <f>E47*N48</f>
        <v>0.2</v>
      </c>
      <c r="T47" s="49">
        <f>F47*N49</f>
        <v>0.2</v>
      </c>
      <c r="U47" s="49">
        <f>G47*N50</f>
        <v>0.2</v>
      </c>
      <c r="V47" s="49">
        <f>SUM(Q47:U47)</f>
        <v>1</v>
      </c>
      <c r="W47" s="49">
        <f>V47/N47</f>
        <v>5</v>
      </c>
    </row>
    <row r="48" spans="1:23" s="3" customFormat="1" ht="16.5" customHeight="1" x14ac:dyDescent="0.2">
      <c r="A48" s="242">
        <v>3</v>
      </c>
      <c r="B48" s="55" t="str">
        <f>B$6</f>
        <v>Child 5 Needs 3</v>
      </c>
      <c r="C48" s="85">
        <f>1/E46</f>
        <v>1</v>
      </c>
      <c r="D48" s="87">
        <f>1/E47</f>
        <v>1</v>
      </c>
      <c r="E48" s="87">
        <v>1</v>
      </c>
      <c r="F48" s="59">
        <v>1</v>
      </c>
      <c r="G48" s="60">
        <v>1</v>
      </c>
      <c r="H48" s="26">
        <f>C48/C51</f>
        <v>0.2</v>
      </c>
      <c r="I48" s="23">
        <f>D48/D51</f>
        <v>0.2</v>
      </c>
      <c r="J48" s="23">
        <f>E48/E51</f>
        <v>0.2</v>
      </c>
      <c r="K48" s="23">
        <f>F48/F51</f>
        <v>0.2</v>
      </c>
      <c r="L48" s="23">
        <f>G48/G51</f>
        <v>0.2</v>
      </c>
      <c r="M48" s="26">
        <f>SUM(H48:L48)</f>
        <v>1</v>
      </c>
      <c r="N48" s="29">
        <f>M48/M$27</f>
        <v>0.2</v>
      </c>
      <c r="Q48" s="49">
        <f>C48*N46</f>
        <v>0.2</v>
      </c>
      <c r="R48" s="49">
        <f>D48*N47</f>
        <v>0.2</v>
      </c>
      <c r="S48" s="49">
        <f>E48*N48</f>
        <v>0.2</v>
      </c>
      <c r="T48" s="69">
        <f>F48*N49</f>
        <v>0.2</v>
      </c>
      <c r="U48" s="69">
        <f>G48*N50</f>
        <v>0.2</v>
      </c>
      <c r="V48" s="49">
        <f>SUM(Q48:U48)</f>
        <v>1</v>
      </c>
      <c r="W48" s="49">
        <f>V48/N48</f>
        <v>5</v>
      </c>
    </row>
    <row r="49" spans="1:23" s="3" customFormat="1" ht="16.5" customHeight="1" x14ac:dyDescent="0.2">
      <c r="A49" s="242">
        <v>4</v>
      </c>
      <c r="B49" s="55" t="str">
        <f>B$7</f>
        <v>Child 5 Needs 4</v>
      </c>
      <c r="C49" s="85">
        <f>1/F46</f>
        <v>1</v>
      </c>
      <c r="D49" s="87">
        <f>1/F47</f>
        <v>1</v>
      </c>
      <c r="E49" s="87">
        <f>1/F48</f>
        <v>1</v>
      </c>
      <c r="F49" s="87">
        <v>1</v>
      </c>
      <c r="G49" s="59">
        <v>1</v>
      </c>
      <c r="H49" s="26">
        <f>C49/C51</f>
        <v>0.2</v>
      </c>
      <c r="I49" s="23">
        <f>D49/D51</f>
        <v>0.2</v>
      </c>
      <c r="J49" s="23">
        <f>E49/E51</f>
        <v>0.2</v>
      </c>
      <c r="K49" s="23">
        <f>F49/F51</f>
        <v>0.2</v>
      </c>
      <c r="L49" s="23">
        <f>G49/G51</f>
        <v>0.2</v>
      </c>
      <c r="M49" s="26">
        <f>SUM(H49:L49)</f>
        <v>1</v>
      </c>
      <c r="N49" s="29">
        <f>M49/M$27</f>
        <v>0.2</v>
      </c>
      <c r="Q49" s="49">
        <f>C49*N46</f>
        <v>0.2</v>
      </c>
      <c r="R49" s="49">
        <f>D49*N47</f>
        <v>0.2</v>
      </c>
      <c r="S49" s="49">
        <f>E49*N48</f>
        <v>0.2</v>
      </c>
      <c r="T49" s="49">
        <f>F49*N49</f>
        <v>0.2</v>
      </c>
      <c r="U49" s="49">
        <f>G49*N50</f>
        <v>0.2</v>
      </c>
      <c r="V49" s="49">
        <f>SUM(Q49:U49)</f>
        <v>1</v>
      </c>
      <c r="W49" s="49">
        <f>V49/N49</f>
        <v>5</v>
      </c>
    </row>
    <row r="50" spans="1:23" s="3" customFormat="1" ht="16.5" customHeight="1" thickBot="1" x14ac:dyDescent="0.25">
      <c r="A50" s="242">
        <v>5</v>
      </c>
      <c r="B50" s="55" t="str">
        <f>B$8</f>
        <v>Child 5 Needs 5</v>
      </c>
      <c r="C50" s="86">
        <f>1/G46</f>
        <v>1</v>
      </c>
      <c r="D50" s="88">
        <f>1/G47</f>
        <v>1</v>
      </c>
      <c r="E50" s="88">
        <f>1/G48</f>
        <v>1</v>
      </c>
      <c r="F50" s="88">
        <f>1/G49</f>
        <v>1</v>
      </c>
      <c r="G50" s="89">
        <v>1</v>
      </c>
      <c r="H50" s="13">
        <f>C50/C51</f>
        <v>0.2</v>
      </c>
      <c r="I50" s="30">
        <f>D50/D51</f>
        <v>0.2</v>
      </c>
      <c r="J50" s="30">
        <f>E50/E51</f>
        <v>0.2</v>
      </c>
      <c r="K50" s="30">
        <f>F50/F51</f>
        <v>0.2</v>
      </c>
      <c r="L50" s="30">
        <f>G50/G51</f>
        <v>0.2</v>
      </c>
      <c r="M50" s="13">
        <f>SUM(H50:L50)</f>
        <v>1</v>
      </c>
      <c r="N50" s="16">
        <f>M50/M$27</f>
        <v>0.2</v>
      </c>
      <c r="Q50" s="49">
        <f>C50*N46</f>
        <v>0.2</v>
      </c>
      <c r="R50" s="49">
        <f>D50*N47</f>
        <v>0.2</v>
      </c>
      <c r="S50" s="49">
        <f>E50*N48</f>
        <v>0.2</v>
      </c>
      <c r="T50" s="49">
        <f>F50*N49</f>
        <v>0.2</v>
      </c>
      <c r="U50" s="49">
        <f>G50*N50</f>
        <v>0.2</v>
      </c>
      <c r="V50" s="49">
        <f>SUM(Q50:U50)</f>
        <v>1</v>
      </c>
      <c r="W50" s="49">
        <f>V50/N50</f>
        <v>5</v>
      </c>
    </row>
    <row r="51" spans="1:23" s="3" customFormat="1" ht="16.5" customHeight="1" thickBot="1" x14ac:dyDescent="0.25">
      <c r="C51" s="19">
        <f t="shared" ref="C51:N51" si="3">SUM(C46:C50)</f>
        <v>5</v>
      </c>
      <c r="D51" s="27">
        <f t="shared" si="3"/>
        <v>5</v>
      </c>
      <c r="E51" s="27">
        <f t="shared" si="3"/>
        <v>5</v>
      </c>
      <c r="F51" s="27">
        <f t="shared" si="3"/>
        <v>5</v>
      </c>
      <c r="G51" s="20">
        <f t="shared" si="3"/>
        <v>5</v>
      </c>
      <c r="H51" s="21">
        <f t="shared" si="3"/>
        <v>1</v>
      </c>
      <c r="I51" s="21">
        <f t="shared" si="3"/>
        <v>1</v>
      </c>
      <c r="J51" s="21">
        <f t="shared" si="3"/>
        <v>1</v>
      </c>
      <c r="K51" s="21">
        <f t="shared" si="3"/>
        <v>1</v>
      </c>
      <c r="L51" s="21">
        <f t="shared" si="3"/>
        <v>1</v>
      </c>
      <c r="M51" s="22">
        <f t="shared" si="3"/>
        <v>5</v>
      </c>
      <c r="N51" s="21">
        <f t="shared" si="3"/>
        <v>1</v>
      </c>
      <c r="Q51" s="34"/>
      <c r="R51" s="34"/>
      <c r="S51" s="34"/>
      <c r="T51" s="34"/>
      <c r="U51" s="300" t="s">
        <v>8</v>
      </c>
      <c r="V51" s="300"/>
      <c r="W51" s="49">
        <f>AVERAGE(W46:W50)</f>
        <v>5</v>
      </c>
    </row>
    <row r="52" spans="1:23" s="3" customFormat="1" ht="16.5" customHeight="1" thickBot="1" x14ac:dyDescent="0.25">
      <c r="M52" s="28" t="s">
        <v>7</v>
      </c>
      <c r="N52" s="32">
        <f>W53</f>
        <v>0</v>
      </c>
      <c r="U52" s="307" t="s">
        <v>9</v>
      </c>
      <c r="V52" s="307"/>
      <c r="W52" s="49">
        <f>(W51-T$2)/(T$2-1)</f>
        <v>0</v>
      </c>
    </row>
    <row r="53" spans="1:23" s="3" customFormat="1" ht="16.5" customHeight="1" x14ac:dyDescent="0.2">
      <c r="U53" s="307" t="s">
        <v>10</v>
      </c>
      <c r="V53" s="307"/>
      <c r="W53" s="48">
        <f>W52/T$3</f>
        <v>0</v>
      </c>
    </row>
    <row r="56" spans="1:23" s="3" customFormat="1" ht="16" x14ac:dyDescent="0.2">
      <c r="C56" s="242">
        <v>1</v>
      </c>
      <c r="D56" s="242">
        <v>2</v>
      </c>
      <c r="E56" s="242">
        <v>3</v>
      </c>
      <c r="F56" s="242">
        <v>4</v>
      </c>
      <c r="G56" s="242">
        <v>5</v>
      </c>
    </row>
    <row r="57" spans="1:23" s="3" customFormat="1" ht="100" customHeight="1" thickBot="1" x14ac:dyDescent="0.25">
      <c r="B57" s="4" t="str">
        <f>'Customer Matrix'!$B$7</f>
        <v>Customer 4</v>
      </c>
      <c r="C57" s="54" t="str">
        <f>B$4</f>
        <v>Child 5 Needs 1</v>
      </c>
      <c r="D57" s="54" t="str">
        <f>B$5</f>
        <v>Child 5 Needs 2</v>
      </c>
      <c r="E57" s="54" t="str">
        <f>B$6</f>
        <v>Child 5 Needs 3</v>
      </c>
      <c r="F57" s="54" t="str">
        <f>B$7</f>
        <v>Child 5 Needs 4</v>
      </c>
      <c r="G57" s="54" t="str">
        <f>B$8</f>
        <v>Child 5 Needs 5</v>
      </c>
      <c r="H57" s="308" t="s">
        <v>6</v>
      </c>
      <c r="I57" s="308"/>
      <c r="J57" s="308"/>
      <c r="K57" s="308"/>
      <c r="L57" s="308"/>
      <c r="M57" s="6" t="s">
        <v>1</v>
      </c>
      <c r="N57" s="6" t="s">
        <v>2</v>
      </c>
      <c r="Q57" s="54" t="str">
        <f>C57</f>
        <v>Child 5 Needs 1</v>
      </c>
      <c r="R57" s="54" t="str">
        <f>D57</f>
        <v>Child 5 Needs 2</v>
      </c>
      <c r="S57" s="54" t="str">
        <f>E57</f>
        <v>Child 5 Needs 3</v>
      </c>
      <c r="T57" s="54" t="str">
        <f>F57</f>
        <v>Child 5 Needs 4</v>
      </c>
      <c r="U57" s="54" t="str">
        <f>G57</f>
        <v>Child 5 Needs 5</v>
      </c>
      <c r="V57" s="56" t="s">
        <v>11</v>
      </c>
      <c r="W57" s="56" t="s">
        <v>12</v>
      </c>
    </row>
    <row r="58" spans="1:23" s="3" customFormat="1" ht="16.5" customHeight="1" x14ac:dyDescent="0.2">
      <c r="A58" s="242">
        <v>1</v>
      </c>
      <c r="B58" s="55" t="str">
        <f>B$4</f>
        <v>Child 5 Needs 1</v>
      </c>
      <c r="C58" s="84">
        <v>1</v>
      </c>
      <c r="D58" s="57">
        <v>1</v>
      </c>
      <c r="E58" s="57">
        <v>1</v>
      </c>
      <c r="F58" s="57">
        <v>1</v>
      </c>
      <c r="G58" s="57">
        <v>1</v>
      </c>
      <c r="H58" s="7">
        <f>C58/C63</f>
        <v>0.2</v>
      </c>
      <c r="I58" s="24">
        <f>D58/D63</f>
        <v>0.2</v>
      </c>
      <c r="J58" s="24">
        <f>E58/E63</f>
        <v>0.2</v>
      </c>
      <c r="K58" s="24">
        <f>F58/F63</f>
        <v>0.2</v>
      </c>
      <c r="L58" s="24">
        <f>G58/G63</f>
        <v>0.2</v>
      </c>
      <c r="M58" s="7">
        <f>SUM(H58:L58)</f>
        <v>1</v>
      </c>
      <c r="N58" s="10">
        <f>M58/M$27</f>
        <v>0.2</v>
      </c>
      <c r="Q58" s="49">
        <f>C58*N58</f>
        <v>0.2</v>
      </c>
      <c r="R58" s="49">
        <f>D58*N59</f>
        <v>0.2</v>
      </c>
      <c r="S58" s="49">
        <f>E58*N60</f>
        <v>0.2</v>
      </c>
      <c r="T58" s="49">
        <f>F58*N61</f>
        <v>0.2</v>
      </c>
      <c r="U58" s="49">
        <f>G58*N62</f>
        <v>0.2</v>
      </c>
      <c r="V58" s="49">
        <f>SUM(Q58:U58)</f>
        <v>1</v>
      </c>
      <c r="W58" s="49">
        <f>V58/N58</f>
        <v>5</v>
      </c>
    </row>
    <row r="59" spans="1:23" s="3" customFormat="1" ht="16.5" customHeight="1" x14ac:dyDescent="0.2">
      <c r="A59" s="242">
        <v>2</v>
      </c>
      <c r="B59" s="55" t="str">
        <f>B$5</f>
        <v>Child 5 Needs 2</v>
      </c>
      <c r="C59" s="85">
        <f>1/D58</f>
        <v>1</v>
      </c>
      <c r="D59" s="87">
        <v>1</v>
      </c>
      <c r="E59" s="59">
        <v>1</v>
      </c>
      <c r="F59" s="59">
        <v>1</v>
      </c>
      <c r="G59" s="60">
        <v>1</v>
      </c>
      <c r="H59" s="26">
        <f>C59/C63</f>
        <v>0.2</v>
      </c>
      <c r="I59" s="23">
        <f>D59/D63</f>
        <v>0.2</v>
      </c>
      <c r="J59" s="23">
        <f>E59/E63</f>
        <v>0.2</v>
      </c>
      <c r="K59" s="23">
        <f>F59/F63</f>
        <v>0.2</v>
      </c>
      <c r="L59" s="23">
        <f>G59/G63</f>
        <v>0.2</v>
      </c>
      <c r="M59" s="26">
        <f>SUM(H59:L59)</f>
        <v>1</v>
      </c>
      <c r="N59" s="29">
        <f>M59/M$27</f>
        <v>0.2</v>
      </c>
      <c r="Q59" s="49">
        <f>C59*N58</f>
        <v>0.2</v>
      </c>
      <c r="R59" s="49">
        <f>D59*N59</f>
        <v>0.2</v>
      </c>
      <c r="S59" s="49">
        <f>E59*N60</f>
        <v>0.2</v>
      </c>
      <c r="T59" s="49">
        <f>F59*N61</f>
        <v>0.2</v>
      </c>
      <c r="U59" s="49">
        <f>G59*N62</f>
        <v>0.2</v>
      </c>
      <c r="V59" s="49">
        <f>SUM(Q59:U59)</f>
        <v>1</v>
      </c>
      <c r="W59" s="49">
        <f>V59/N59</f>
        <v>5</v>
      </c>
    </row>
    <row r="60" spans="1:23" s="3" customFormat="1" ht="16.5" customHeight="1" x14ac:dyDescent="0.2">
      <c r="A60" s="242">
        <v>3</v>
      </c>
      <c r="B60" s="55" t="str">
        <f>B$6</f>
        <v>Child 5 Needs 3</v>
      </c>
      <c r="C60" s="85">
        <f>1/E58</f>
        <v>1</v>
      </c>
      <c r="D60" s="87">
        <f>1/E59</f>
        <v>1</v>
      </c>
      <c r="E60" s="87">
        <v>1</v>
      </c>
      <c r="F60" s="59">
        <v>1</v>
      </c>
      <c r="G60" s="60">
        <v>1</v>
      </c>
      <c r="H60" s="26">
        <f>C60/C63</f>
        <v>0.2</v>
      </c>
      <c r="I60" s="23">
        <f>D60/D63</f>
        <v>0.2</v>
      </c>
      <c r="J60" s="23">
        <f>E60/E63</f>
        <v>0.2</v>
      </c>
      <c r="K60" s="23">
        <f>F60/F63</f>
        <v>0.2</v>
      </c>
      <c r="L60" s="23">
        <f>G60/G63</f>
        <v>0.2</v>
      </c>
      <c r="M60" s="26">
        <f>SUM(H60:L60)</f>
        <v>1</v>
      </c>
      <c r="N60" s="29">
        <f>M60/M$27</f>
        <v>0.2</v>
      </c>
      <c r="Q60" s="49">
        <f>C60*N58</f>
        <v>0.2</v>
      </c>
      <c r="R60" s="69">
        <f>D60*N59</f>
        <v>0.2</v>
      </c>
      <c r="S60" s="49">
        <f>E60*N60</f>
        <v>0.2</v>
      </c>
      <c r="T60" s="49">
        <f>F60*N61</f>
        <v>0.2</v>
      </c>
      <c r="U60" s="49">
        <f>G60*N62</f>
        <v>0.2</v>
      </c>
      <c r="V60" s="49">
        <f>SUM(Q60:U60)</f>
        <v>1</v>
      </c>
      <c r="W60" s="49">
        <f>V60/N60</f>
        <v>5</v>
      </c>
    </row>
    <row r="61" spans="1:23" s="3" customFormat="1" ht="16.5" customHeight="1" x14ac:dyDescent="0.2">
      <c r="A61" s="242">
        <v>4</v>
      </c>
      <c r="B61" s="55" t="str">
        <f>B$7</f>
        <v>Child 5 Needs 4</v>
      </c>
      <c r="C61" s="85">
        <f>1/F58</f>
        <v>1</v>
      </c>
      <c r="D61" s="87">
        <f>1/F59</f>
        <v>1</v>
      </c>
      <c r="E61" s="87">
        <f>1/F60</f>
        <v>1</v>
      </c>
      <c r="F61" s="87">
        <v>1</v>
      </c>
      <c r="G61" s="59">
        <v>1</v>
      </c>
      <c r="H61" s="26">
        <f>C61/C63</f>
        <v>0.2</v>
      </c>
      <c r="I61" s="23">
        <f>D61/D63</f>
        <v>0.2</v>
      </c>
      <c r="J61" s="23">
        <f>E61/E63</f>
        <v>0.2</v>
      </c>
      <c r="K61" s="23">
        <f>F61/F63</f>
        <v>0.2</v>
      </c>
      <c r="L61" s="23">
        <f>G61/G63</f>
        <v>0.2</v>
      </c>
      <c r="M61" s="26">
        <f>SUM(H61:L61)</f>
        <v>1</v>
      </c>
      <c r="N61" s="29">
        <f>M61/M$27</f>
        <v>0.2</v>
      </c>
      <c r="Q61" s="49">
        <f>C61*N58</f>
        <v>0.2</v>
      </c>
      <c r="R61" s="49">
        <f>D61*N59</f>
        <v>0.2</v>
      </c>
      <c r="S61" s="49">
        <f>E61*N60</f>
        <v>0.2</v>
      </c>
      <c r="T61" s="49">
        <f>F61*N61</f>
        <v>0.2</v>
      </c>
      <c r="U61" s="49">
        <f>G61*N62</f>
        <v>0.2</v>
      </c>
      <c r="V61" s="49">
        <f>SUM(Q61:U61)</f>
        <v>1</v>
      </c>
      <c r="W61" s="49">
        <f>V61/N61</f>
        <v>5</v>
      </c>
    </row>
    <row r="62" spans="1:23" s="3" customFormat="1" ht="16.5" customHeight="1" thickBot="1" x14ac:dyDescent="0.25">
      <c r="A62" s="242">
        <v>5</v>
      </c>
      <c r="B62" s="55" t="str">
        <f>B$8</f>
        <v>Child 5 Needs 5</v>
      </c>
      <c r="C62" s="86">
        <f>1/G58</f>
        <v>1</v>
      </c>
      <c r="D62" s="88">
        <f>1/G59</f>
        <v>1</v>
      </c>
      <c r="E62" s="88">
        <f>1/G60</f>
        <v>1</v>
      </c>
      <c r="F62" s="88">
        <f>1/G61</f>
        <v>1</v>
      </c>
      <c r="G62" s="89">
        <v>1</v>
      </c>
      <c r="H62" s="13">
        <f>C62/C63</f>
        <v>0.2</v>
      </c>
      <c r="I62" s="30">
        <f>D62/D63</f>
        <v>0.2</v>
      </c>
      <c r="J62" s="30">
        <f>E62/E63</f>
        <v>0.2</v>
      </c>
      <c r="K62" s="30">
        <f>F62/F63</f>
        <v>0.2</v>
      </c>
      <c r="L62" s="30">
        <f>G62/G63</f>
        <v>0.2</v>
      </c>
      <c r="M62" s="13">
        <f>SUM(H62:L62)</f>
        <v>1</v>
      </c>
      <c r="N62" s="16">
        <f>M62/M$27</f>
        <v>0.2</v>
      </c>
      <c r="Q62" s="49">
        <f>C62*N58</f>
        <v>0.2</v>
      </c>
      <c r="R62" s="49">
        <f>D62*N59</f>
        <v>0.2</v>
      </c>
      <c r="S62" s="49">
        <f>E62*N60</f>
        <v>0.2</v>
      </c>
      <c r="T62" s="49">
        <f>F62*N61</f>
        <v>0.2</v>
      </c>
      <c r="U62" s="49">
        <f>G62*N62</f>
        <v>0.2</v>
      </c>
      <c r="V62" s="49">
        <f>SUM(Q62:U62)</f>
        <v>1</v>
      </c>
      <c r="W62" s="49">
        <f>V62/N62</f>
        <v>5</v>
      </c>
    </row>
    <row r="63" spans="1:23" s="3" customFormat="1" ht="16.5" customHeight="1" thickBot="1" x14ac:dyDescent="0.25">
      <c r="C63" s="19">
        <f t="shared" ref="C63:N63" si="4">SUM(C58:C62)</f>
        <v>5</v>
      </c>
      <c r="D63" s="27">
        <f t="shared" si="4"/>
        <v>5</v>
      </c>
      <c r="E63" s="27">
        <f t="shared" si="4"/>
        <v>5</v>
      </c>
      <c r="F63" s="27">
        <f t="shared" si="4"/>
        <v>5</v>
      </c>
      <c r="G63" s="20">
        <f t="shared" si="4"/>
        <v>5</v>
      </c>
      <c r="H63" s="21">
        <f t="shared" si="4"/>
        <v>1</v>
      </c>
      <c r="I63" s="21">
        <f t="shared" si="4"/>
        <v>1</v>
      </c>
      <c r="J63" s="21">
        <f t="shared" si="4"/>
        <v>1</v>
      </c>
      <c r="K63" s="21">
        <f t="shared" si="4"/>
        <v>1</v>
      </c>
      <c r="L63" s="21">
        <f t="shared" si="4"/>
        <v>1</v>
      </c>
      <c r="M63" s="22">
        <f t="shared" si="4"/>
        <v>5</v>
      </c>
      <c r="N63" s="21">
        <f t="shared" si="4"/>
        <v>1</v>
      </c>
      <c r="Q63" s="34"/>
      <c r="R63" s="34"/>
      <c r="S63" s="34"/>
      <c r="T63" s="34"/>
      <c r="U63" s="300" t="s">
        <v>8</v>
      </c>
      <c r="V63" s="300"/>
      <c r="W63" s="49">
        <f>AVERAGE(W58:W62)</f>
        <v>5</v>
      </c>
    </row>
    <row r="64" spans="1:23" s="3" customFormat="1" ht="16.5" customHeight="1" thickBot="1" x14ac:dyDescent="0.25">
      <c r="M64" s="28" t="s">
        <v>7</v>
      </c>
      <c r="N64" s="32">
        <f>W65</f>
        <v>0</v>
      </c>
      <c r="U64" s="307" t="s">
        <v>9</v>
      </c>
      <c r="V64" s="307"/>
      <c r="W64" s="49">
        <f>(W63-T$2)/(T$2-1)</f>
        <v>0</v>
      </c>
    </row>
    <row r="65" spans="1:23" s="3" customFormat="1" ht="16.5" customHeight="1" x14ac:dyDescent="0.2">
      <c r="U65" s="307" t="s">
        <v>10</v>
      </c>
      <c r="V65" s="307"/>
      <c r="W65" s="48">
        <f>W64/T$3</f>
        <v>0</v>
      </c>
    </row>
    <row r="68" spans="1:23" s="3" customFormat="1" ht="16" x14ac:dyDescent="0.2">
      <c r="C68" s="242">
        <v>1</v>
      </c>
      <c r="D68" s="242">
        <v>2</v>
      </c>
      <c r="E68" s="242">
        <v>3</v>
      </c>
      <c r="F68" s="242">
        <v>4</v>
      </c>
      <c r="G68" s="242">
        <v>5</v>
      </c>
    </row>
    <row r="69" spans="1:23" s="3" customFormat="1" ht="100" customHeight="1" thickBot="1" x14ac:dyDescent="0.25">
      <c r="B69" s="4" t="str">
        <f>'Customer Matrix'!$B$8</f>
        <v>Customer 5</v>
      </c>
      <c r="C69" s="54" t="str">
        <f>B$4</f>
        <v>Child 5 Needs 1</v>
      </c>
      <c r="D69" s="54" t="str">
        <f>B$5</f>
        <v>Child 5 Needs 2</v>
      </c>
      <c r="E69" s="54" t="str">
        <f>B$6</f>
        <v>Child 5 Needs 3</v>
      </c>
      <c r="F69" s="54" t="str">
        <f>B$7</f>
        <v>Child 5 Needs 4</v>
      </c>
      <c r="G69" s="54" t="str">
        <f>B$8</f>
        <v>Child 5 Needs 5</v>
      </c>
      <c r="H69" s="308" t="s">
        <v>6</v>
      </c>
      <c r="I69" s="308"/>
      <c r="J69" s="308"/>
      <c r="K69" s="308"/>
      <c r="L69" s="308"/>
      <c r="M69" s="6" t="s">
        <v>1</v>
      </c>
      <c r="N69" s="6" t="s">
        <v>2</v>
      </c>
      <c r="Q69" s="54" t="str">
        <f>C69</f>
        <v>Child 5 Needs 1</v>
      </c>
      <c r="R69" s="54" t="str">
        <f>D69</f>
        <v>Child 5 Needs 2</v>
      </c>
      <c r="S69" s="54" t="str">
        <f>E69</f>
        <v>Child 5 Needs 3</v>
      </c>
      <c r="T69" s="54" t="str">
        <f>F69</f>
        <v>Child 5 Needs 4</v>
      </c>
      <c r="U69" s="54" t="str">
        <f>G69</f>
        <v>Child 5 Needs 5</v>
      </c>
      <c r="V69" s="56" t="s">
        <v>11</v>
      </c>
      <c r="W69" s="56" t="s">
        <v>12</v>
      </c>
    </row>
    <row r="70" spans="1:23" s="3" customFormat="1" ht="16.5" customHeight="1" x14ac:dyDescent="0.2">
      <c r="A70" s="242">
        <v>1</v>
      </c>
      <c r="B70" s="55" t="str">
        <f>B$4</f>
        <v>Child 5 Needs 1</v>
      </c>
      <c r="C70" s="84">
        <v>1</v>
      </c>
      <c r="D70" s="57">
        <v>1</v>
      </c>
      <c r="E70" s="57">
        <v>1</v>
      </c>
      <c r="F70" s="57">
        <v>1</v>
      </c>
      <c r="G70" s="57">
        <v>1</v>
      </c>
      <c r="H70" s="7">
        <f>C70/C75</f>
        <v>0.2</v>
      </c>
      <c r="I70" s="24">
        <f>D70/D75</f>
        <v>0.2</v>
      </c>
      <c r="J70" s="24">
        <f>E70/E75</f>
        <v>0.2</v>
      </c>
      <c r="K70" s="24">
        <f>F70/F75</f>
        <v>0.2</v>
      </c>
      <c r="L70" s="24">
        <f>G70/G75</f>
        <v>0.2</v>
      </c>
      <c r="M70" s="7">
        <f>SUM(H70:L70)</f>
        <v>1</v>
      </c>
      <c r="N70" s="10">
        <f>M70/M$27</f>
        <v>0.2</v>
      </c>
      <c r="Q70" s="49">
        <f>C70*N70</f>
        <v>0.2</v>
      </c>
      <c r="R70" s="49">
        <f>D70*N71</f>
        <v>0.2</v>
      </c>
      <c r="S70" s="49">
        <f>E70*N72</f>
        <v>0.2</v>
      </c>
      <c r="T70" s="49">
        <f>F70*N73</f>
        <v>0.2</v>
      </c>
      <c r="U70" s="49">
        <f>G70*N74</f>
        <v>0.2</v>
      </c>
      <c r="V70" s="49">
        <f>SUM(Q70:U70)</f>
        <v>1</v>
      </c>
      <c r="W70" s="49">
        <f>V70/N70</f>
        <v>5</v>
      </c>
    </row>
    <row r="71" spans="1:23" s="3" customFormat="1" ht="16.5" customHeight="1" x14ac:dyDescent="0.2">
      <c r="A71" s="242">
        <v>2</v>
      </c>
      <c r="B71" s="55" t="str">
        <f>B$5</f>
        <v>Child 5 Needs 2</v>
      </c>
      <c r="C71" s="85">
        <f>1/D70</f>
        <v>1</v>
      </c>
      <c r="D71" s="87">
        <v>1</v>
      </c>
      <c r="E71" s="59">
        <v>1</v>
      </c>
      <c r="F71" s="59">
        <v>1</v>
      </c>
      <c r="G71" s="60">
        <v>1</v>
      </c>
      <c r="H71" s="26">
        <f>C71/C75</f>
        <v>0.2</v>
      </c>
      <c r="I71" s="23">
        <f>D71/D75</f>
        <v>0.2</v>
      </c>
      <c r="J71" s="23">
        <f>E71/E75</f>
        <v>0.2</v>
      </c>
      <c r="K71" s="23">
        <f>F71/F75</f>
        <v>0.2</v>
      </c>
      <c r="L71" s="23">
        <f>G71/G75</f>
        <v>0.2</v>
      </c>
      <c r="M71" s="26">
        <f>SUM(H71:L71)</f>
        <v>1</v>
      </c>
      <c r="N71" s="29">
        <f>M71/M$27</f>
        <v>0.2</v>
      </c>
      <c r="Q71" s="49">
        <f>C71*N70</f>
        <v>0.2</v>
      </c>
      <c r="R71" s="49">
        <f>D71*N71</f>
        <v>0.2</v>
      </c>
      <c r="S71" s="49">
        <f>E71*N72</f>
        <v>0.2</v>
      </c>
      <c r="T71" s="49">
        <f>F71*N73</f>
        <v>0.2</v>
      </c>
      <c r="U71" s="49">
        <f>G71*N74</f>
        <v>0.2</v>
      </c>
      <c r="V71" s="49">
        <f>SUM(Q71:U71)</f>
        <v>1</v>
      </c>
      <c r="W71" s="49">
        <f>V71/N71</f>
        <v>5</v>
      </c>
    </row>
    <row r="72" spans="1:23" s="3" customFormat="1" ht="16.5" customHeight="1" x14ac:dyDescent="0.2">
      <c r="A72" s="242">
        <v>3</v>
      </c>
      <c r="B72" s="55" t="str">
        <f>B$6</f>
        <v>Child 5 Needs 3</v>
      </c>
      <c r="C72" s="85">
        <f>1/E70</f>
        <v>1</v>
      </c>
      <c r="D72" s="87">
        <f>1/E71</f>
        <v>1</v>
      </c>
      <c r="E72" s="87">
        <v>1</v>
      </c>
      <c r="F72" s="59">
        <v>1</v>
      </c>
      <c r="G72" s="60">
        <v>1</v>
      </c>
      <c r="H72" s="26">
        <f>C72/C75</f>
        <v>0.2</v>
      </c>
      <c r="I72" s="23">
        <f>D72/D75</f>
        <v>0.2</v>
      </c>
      <c r="J72" s="23">
        <f>E72/E75</f>
        <v>0.2</v>
      </c>
      <c r="K72" s="23">
        <f>F72/F75</f>
        <v>0.2</v>
      </c>
      <c r="L72" s="23">
        <f>G72/G75</f>
        <v>0.2</v>
      </c>
      <c r="M72" s="26">
        <f>SUM(H72:L72)</f>
        <v>1</v>
      </c>
      <c r="N72" s="29">
        <f>M72/M$27</f>
        <v>0.2</v>
      </c>
      <c r="Q72" s="49">
        <f>C72*N70</f>
        <v>0.2</v>
      </c>
      <c r="R72" s="49">
        <f>D72*N71</f>
        <v>0.2</v>
      </c>
      <c r="S72" s="49">
        <f>E72*N72</f>
        <v>0.2</v>
      </c>
      <c r="T72" s="49">
        <f>F72*N73</f>
        <v>0.2</v>
      </c>
      <c r="U72" s="49">
        <f>G72*N74</f>
        <v>0.2</v>
      </c>
      <c r="V72" s="49">
        <f>SUM(Q72:U72)</f>
        <v>1</v>
      </c>
      <c r="W72" s="49">
        <f>V72/N72</f>
        <v>5</v>
      </c>
    </row>
    <row r="73" spans="1:23" s="3" customFormat="1" ht="16.5" customHeight="1" x14ac:dyDescent="0.2">
      <c r="A73" s="242">
        <v>4</v>
      </c>
      <c r="B73" s="55" t="str">
        <f>B$7</f>
        <v>Child 5 Needs 4</v>
      </c>
      <c r="C73" s="85">
        <f>1/F70</f>
        <v>1</v>
      </c>
      <c r="D73" s="87">
        <f>1/F71</f>
        <v>1</v>
      </c>
      <c r="E73" s="87">
        <f>1/F72</f>
        <v>1</v>
      </c>
      <c r="F73" s="87">
        <v>1</v>
      </c>
      <c r="G73" s="59">
        <v>1</v>
      </c>
      <c r="H73" s="26">
        <f>C73/C75</f>
        <v>0.2</v>
      </c>
      <c r="I73" s="23">
        <f>D73/D75</f>
        <v>0.2</v>
      </c>
      <c r="J73" s="23">
        <f>E73/E75</f>
        <v>0.2</v>
      </c>
      <c r="K73" s="23">
        <f>F73/F75</f>
        <v>0.2</v>
      </c>
      <c r="L73" s="23">
        <f>G73/G75</f>
        <v>0.2</v>
      </c>
      <c r="M73" s="26">
        <f>SUM(H73:L73)</f>
        <v>1</v>
      </c>
      <c r="N73" s="29">
        <f>M73/M$27</f>
        <v>0.2</v>
      </c>
      <c r="Q73" s="49">
        <f>C73*N70</f>
        <v>0.2</v>
      </c>
      <c r="R73" s="49">
        <f>D73*N71</f>
        <v>0.2</v>
      </c>
      <c r="S73" s="49">
        <f>E73*N72</f>
        <v>0.2</v>
      </c>
      <c r="T73" s="49">
        <f>F73*N73</f>
        <v>0.2</v>
      </c>
      <c r="U73" s="49">
        <f>G73*N74</f>
        <v>0.2</v>
      </c>
      <c r="V73" s="49">
        <f>SUM(Q73:U73)</f>
        <v>1</v>
      </c>
      <c r="W73" s="49">
        <f>V73/N73</f>
        <v>5</v>
      </c>
    </row>
    <row r="74" spans="1:23" s="3" customFormat="1" ht="16.5" customHeight="1" thickBot="1" x14ac:dyDescent="0.25">
      <c r="A74" s="242">
        <v>5</v>
      </c>
      <c r="B74" s="55" t="str">
        <f>B$8</f>
        <v>Child 5 Needs 5</v>
      </c>
      <c r="C74" s="86">
        <f>1/G70</f>
        <v>1</v>
      </c>
      <c r="D74" s="88">
        <f>1/G71</f>
        <v>1</v>
      </c>
      <c r="E74" s="88">
        <f>1/G72</f>
        <v>1</v>
      </c>
      <c r="F74" s="88">
        <f>1/G73</f>
        <v>1</v>
      </c>
      <c r="G74" s="89">
        <v>1</v>
      </c>
      <c r="H74" s="13">
        <f>C74/C75</f>
        <v>0.2</v>
      </c>
      <c r="I74" s="30">
        <f>D74/D75</f>
        <v>0.2</v>
      </c>
      <c r="J74" s="30">
        <f>E74/E75</f>
        <v>0.2</v>
      </c>
      <c r="K74" s="30">
        <f>F74/F75</f>
        <v>0.2</v>
      </c>
      <c r="L74" s="30">
        <f>G74/G75</f>
        <v>0.2</v>
      </c>
      <c r="M74" s="13">
        <f>SUM(H74:L74)</f>
        <v>1</v>
      </c>
      <c r="N74" s="16">
        <f>M74/M$27</f>
        <v>0.2</v>
      </c>
      <c r="Q74" s="49">
        <f>C74*N70</f>
        <v>0.2</v>
      </c>
      <c r="R74" s="49">
        <f>D74*N71</f>
        <v>0.2</v>
      </c>
      <c r="S74" s="49">
        <f>E74*N72</f>
        <v>0.2</v>
      </c>
      <c r="T74" s="49">
        <f>F74*N73</f>
        <v>0.2</v>
      </c>
      <c r="U74" s="49">
        <f>G74*N74</f>
        <v>0.2</v>
      </c>
      <c r="V74" s="49">
        <f>SUM(Q74:U74)</f>
        <v>1</v>
      </c>
      <c r="W74" s="49">
        <f>V74/N74</f>
        <v>5</v>
      </c>
    </row>
    <row r="75" spans="1:23" s="3" customFormat="1" ht="16.5" customHeight="1" thickBot="1" x14ac:dyDescent="0.25">
      <c r="C75" s="19">
        <f t="shared" ref="C75:N75" si="5">SUM(C70:C74)</f>
        <v>5</v>
      </c>
      <c r="D75" s="27">
        <f t="shared" si="5"/>
        <v>5</v>
      </c>
      <c r="E75" s="27">
        <f t="shared" si="5"/>
        <v>5</v>
      </c>
      <c r="F75" s="27">
        <f t="shared" si="5"/>
        <v>5</v>
      </c>
      <c r="G75" s="20">
        <f t="shared" si="5"/>
        <v>5</v>
      </c>
      <c r="H75" s="21">
        <f t="shared" si="5"/>
        <v>1</v>
      </c>
      <c r="I75" s="21">
        <f t="shared" si="5"/>
        <v>1</v>
      </c>
      <c r="J75" s="21">
        <f t="shared" si="5"/>
        <v>1</v>
      </c>
      <c r="K75" s="21">
        <f t="shared" si="5"/>
        <v>1</v>
      </c>
      <c r="L75" s="21">
        <f t="shared" si="5"/>
        <v>1</v>
      </c>
      <c r="M75" s="22">
        <f t="shared" si="5"/>
        <v>5</v>
      </c>
      <c r="N75" s="21">
        <f t="shared" si="5"/>
        <v>1</v>
      </c>
      <c r="Q75" s="34"/>
      <c r="R75" s="34"/>
      <c r="S75" s="34"/>
      <c r="T75" s="34"/>
      <c r="U75" s="300" t="s">
        <v>8</v>
      </c>
      <c r="V75" s="300"/>
      <c r="W75" s="49">
        <f>AVERAGE(W70:W74)</f>
        <v>5</v>
      </c>
    </row>
    <row r="76" spans="1:23" s="3" customFormat="1" ht="16.5" customHeight="1" thickBot="1" x14ac:dyDescent="0.25">
      <c r="M76" s="28" t="s">
        <v>7</v>
      </c>
      <c r="N76" s="32">
        <f>W77</f>
        <v>0</v>
      </c>
      <c r="U76" s="307" t="s">
        <v>9</v>
      </c>
      <c r="V76" s="307"/>
      <c r="W76" s="49">
        <f>(W75-T$2)/(T$2-1)</f>
        <v>0</v>
      </c>
    </row>
    <row r="77" spans="1:23" s="3" customFormat="1" ht="16.5" customHeight="1" x14ac:dyDescent="0.2">
      <c r="U77" s="307" t="s">
        <v>10</v>
      </c>
      <c r="V77" s="307"/>
      <c r="W77" s="48">
        <f>W76/T$3</f>
        <v>0</v>
      </c>
    </row>
    <row r="80" spans="1:23" s="3" customFormat="1" ht="16" x14ac:dyDescent="0.2">
      <c r="C80" s="242">
        <v>1</v>
      </c>
      <c r="D80" s="242">
        <v>2</v>
      </c>
      <c r="E80" s="242">
        <v>3</v>
      </c>
      <c r="F80" s="242">
        <v>4</v>
      </c>
      <c r="G80" s="242">
        <v>5</v>
      </c>
    </row>
    <row r="81" spans="1:23" s="3" customFormat="1" ht="100" customHeight="1" thickBot="1" x14ac:dyDescent="0.25">
      <c r="B81" s="4" t="str">
        <f>'Customer Matrix'!$B$9</f>
        <v>Customer 6</v>
      </c>
      <c r="C81" s="54" t="str">
        <f>B$4</f>
        <v>Child 5 Needs 1</v>
      </c>
      <c r="D81" s="54" t="str">
        <f>B$5</f>
        <v>Child 5 Needs 2</v>
      </c>
      <c r="E81" s="54" t="str">
        <f>B$6</f>
        <v>Child 5 Needs 3</v>
      </c>
      <c r="F81" s="54" t="str">
        <f>B$7</f>
        <v>Child 5 Needs 4</v>
      </c>
      <c r="G81" s="54" t="str">
        <f>B$8</f>
        <v>Child 5 Needs 5</v>
      </c>
      <c r="H81" s="308" t="s">
        <v>6</v>
      </c>
      <c r="I81" s="308"/>
      <c r="J81" s="308"/>
      <c r="K81" s="308"/>
      <c r="L81" s="308"/>
      <c r="M81" s="6" t="s">
        <v>1</v>
      </c>
      <c r="N81" s="6" t="s">
        <v>2</v>
      </c>
      <c r="Q81" s="54" t="str">
        <f>C81</f>
        <v>Child 5 Needs 1</v>
      </c>
      <c r="R81" s="54" t="str">
        <f>D81</f>
        <v>Child 5 Needs 2</v>
      </c>
      <c r="S81" s="54" t="str">
        <f>E81</f>
        <v>Child 5 Needs 3</v>
      </c>
      <c r="T81" s="54" t="str">
        <f>F81</f>
        <v>Child 5 Needs 4</v>
      </c>
      <c r="U81" s="54" t="str">
        <f>G81</f>
        <v>Child 5 Needs 5</v>
      </c>
      <c r="V81" s="56" t="s">
        <v>11</v>
      </c>
      <c r="W81" s="56" t="s">
        <v>12</v>
      </c>
    </row>
    <row r="82" spans="1:23" s="3" customFormat="1" ht="16.5" customHeight="1" x14ac:dyDescent="0.2">
      <c r="A82" s="242">
        <v>1</v>
      </c>
      <c r="B82" s="55" t="str">
        <f>B$4</f>
        <v>Child 5 Needs 1</v>
      </c>
      <c r="C82" s="84">
        <v>1</v>
      </c>
      <c r="D82" s="57">
        <v>1</v>
      </c>
      <c r="E82" s="57">
        <v>1</v>
      </c>
      <c r="F82" s="57">
        <v>1</v>
      </c>
      <c r="G82" s="57">
        <v>1</v>
      </c>
      <c r="H82" s="7">
        <f>C82/C87</f>
        <v>0.2</v>
      </c>
      <c r="I82" s="24">
        <f>D82/D87</f>
        <v>0.2</v>
      </c>
      <c r="J82" s="24">
        <f>E82/E87</f>
        <v>0.2</v>
      </c>
      <c r="K82" s="24">
        <f>F82/F87</f>
        <v>0.2</v>
      </c>
      <c r="L82" s="24">
        <f>G82/G87</f>
        <v>0.2</v>
      </c>
      <c r="M82" s="7">
        <f>SUM(H82:L82)</f>
        <v>1</v>
      </c>
      <c r="N82" s="10">
        <f>M82/M$27</f>
        <v>0.2</v>
      </c>
      <c r="Q82" s="49">
        <f>C82*N82</f>
        <v>0.2</v>
      </c>
      <c r="R82" s="49">
        <f>D82*N83</f>
        <v>0.2</v>
      </c>
      <c r="S82" s="49">
        <f>E82*N84</f>
        <v>0.2</v>
      </c>
      <c r="T82" s="49">
        <f>F82*N85</f>
        <v>0.2</v>
      </c>
      <c r="U82" s="49">
        <f>G82*N86</f>
        <v>0.2</v>
      </c>
      <c r="V82" s="49">
        <f>SUM(Q82:U82)</f>
        <v>1</v>
      </c>
      <c r="W82" s="49">
        <f>V82/N82</f>
        <v>5</v>
      </c>
    </row>
    <row r="83" spans="1:23" s="3" customFormat="1" ht="16.5" customHeight="1" x14ac:dyDescent="0.2">
      <c r="A83" s="242">
        <v>2</v>
      </c>
      <c r="B83" s="55" t="str">
        <f>B$5</f>
        <v>Child 5 Needs 2</v>
      </c>
      <c r="C83" s="85">
        <f>1/D82</f>
        <v>1</v>
      </c>
      <c r="D83" s="87">
        <v>1</v>
      </c>
      <c r="E83" s="59">
        <v>1</v>
      </c>
      <c r="F83" s="59">
        <v>1</v>
      </c>
      <c r="G83" s="60">
        <v>1</v>
      </c>
      <c r="H83" s="26">
        <f>C83/C87</f>
        <v>0.2</v>
      </c>
      <c r="I83" s="23">
        <f>D83/D87</f>
        <v>0.2</v>
      </c>
      <c r="J83" s="23">
        <f>E83/E87</f>
        <v>0.2</v>
      </c>
      <c r="K83" s="23">
        <f>F83/F87</f>
        <v>0.2</v>
      </c>
      <c r="L83" s="23">
        <f>G83/G87</f>
        <v>0.2</v>
      </c>
      <c r="M83" s="26">
        <f>SUM(H83:L83)</f>
        <v>1</v>
      </c>
      <c r="N83" s="29">
        <f>M83/M$27</f>
        <v>0.2</v>
      </c>
      <c r="Q83" s="49">
        <f>C83*N82</f>
        <v>0.2</v>
      </c>
      <c r="R83" s="49">
        <f>D83*N83</f>
        <v>0.2</v>
      </c>
      <c r="S83" s="49">
        <f>E83*N84</f>
        <v>0.2</v>
      </c>
      <c r="T83" s="49">
        <f>F83*N85</f>
        <v>0.2</v>
      </c>
      <c r="U83" s="49">
        <f>G83*N86</f>
        <v>0.2</v>
      </c>
      <c r="V83" s="49">
        <f>SUM(Q83:U83)</f>
        <v>1</v>
      </c>
      <c r="W83" s="49">
        <f>V83/N83</f>
        <v>5</v>
      </c>
    </row>
    <row r="84" spans="1:23" s="3" customFormat="1" ht="16.5" customHeight="1" x14ac:dyDescent="0.2">
      <c r="A84" s="242">
        <v>3</v>
      </c>
      <c r="B84" s="55" t="str">
        <f>B$6</f>
        <v>Child 5 Needs 3</v>
      </c>
      <c r="C84" s="85">
        <f>1/E82</f>
        <v>1</v>
      </c>
      <c r="D84" s="87">
        <f>1/E83</f>
        <v>1</v>
      </c>
      <c r="E84" s="87">
        <v>1</v>
      </c>
      <c r="F84" s="59">
        <v>1</v>
      </c>
      <c r="G84" s="60">
        <v>1</v>
      </c>
      <c r="H84" s="26">
        <f>C84/C87</f>
        <v>0.2</v>
      </c>
      <c r="I84" s="23">
        <f>D84/D87</f>
        <v>0.2</v>
      </c>
      <c r="J84" s="23">
        <f>E84/E87</f>
        <v>0.2</v>
      </c>
      <c r="K84" s="23">
        <f>F84/F87</f>
        <v>0.2</v>
      </c>
      <c r="L84" s="23">
        <f>G84/G87</f>
        <v>0.2</v>
      </c>
      <c r="M84" s="26">
        <f>SUM(H84:L84)</f>
        <v>1</v>
      </c>
      <c r="N84" s="29">
        <f>M84/M$27</f>
        <v>0.2</v>
      </c>
      <c r="Q84" s="49">
        <f>C84*N82</f>
        <v>0.2</v>
      </c>
      <c r="R84" s="69">
        <f>D84*N83</f>
        <v>0.2</v>
      </c>
      <c r="S84" s="49">
        <f>E84*N84</f>
        <v>0.2</v>
      </c>
      <c r="T84" s="49">
        <f>F84*N85</f>
        <v>0.2</v>
      </c>
      <c r="U84" s="49">
        <f>G84*N86</f>
        <v>0.2</v>
      </c>
      <c r="V84" s="49">
        <f>SUM(Q84:U84)</f>
        <v>1</v>
      </c>
      <c r="W84" s="49">
        <f>V84/N84</f>
        <v>5</v>
      </c>
    </row>
    <row r="85" spans="1:23" s="3" customFormat="1" ht="16.5" customHeight="1" x14ac:dyDescent="0.2">
      <c r="A85" s="242">
        <v>4</v>
      </c>
      <c r="B85" s="55" t="str">
        <f>B$7</f>
        <v>Child 5 Needs 4</v>
      </c>
      <c r="C85" s="85">
        <f>1/F82</f>
        <v>1</v>
      </c>
      <c r="D85" s="87">
        <f>1/F83</f>
        <v>1</v>
      </c>
      <c r="E85" s="87">
        <f>1/F84</f>
        <v>1</v>
      </c>
      <c r="F85" s="87">
        <v>1</v>
      </c>
      <c r="G85" s="59">
        <v>1</v>
      </c>
      <c r="H85" s="26">
        <f>C85/C87</f>
        <v>0.2</v>
      </c>
      <c r="I85" s="23">
        <f>D85/D87</f>
        <v>0.2</v>
      </c>
      <c r="J85" s="23">
        <f>E85/E87</f>
        <v>0.2</v>
      </c>
      <c r="K85" s="23">
        <f>F85/F87</f>
        <v>0.2</v>
      </c>
      <c r="L85" s="23">
        <f>G85/G87</f>
        <v>0.2</v>
      </c>
      <c r="M85" s="26">
        <f>SUM(H85:L85)</f>
        <v>1</v>
      </c>
      <c r="N85" s="29">
        <f>M85/M$27</f>
        <v>0.2</v>
      </c>
      <c r="Q85" s="49">
        <f>C85*N82</f>
        <v>0.2</v>
      </c>
      <c r="R85" s="49">
        <f>D85*N83</f>
        <v>0.2</v>
      </c>
      <c r="S85" s="49">
        <f>E85*N84</f>
        <v>0.2</v>
      </c>
      <c r="T85" s="49">
        <f>F85*N85</f>
        <v>0.2</v>
      </c>
      <c r="U85" s="49">
        <f>G85*N86</f>
        <v>0.2</v>
      </c>
      <c r="V85" s="49">
        <f>SUM(Q85:U85)</f>
        <v>1</v>
      </c>
      <c r="W85" s="49">
        <f>V85/N85</f>
        <v>5</v>
      </c>
    </row>
    <row r="86" spans="1:23" s="3" customFormat="1" ht="16.5" customHeight="1" thickBot="1" x14ac:dyDescent="0.25">
      <c r="A86" s="242">
        <v>5</v>
      </c>
      <c r="B86" s="55" t="str">
        <f>B$8</f>
        <v>Child 5 Needs 5</v>
      </c>
      <c r="C86" s="86">
        <f>1/G82</f>
        <v>1</v>
      </c>
      <c r="D86" s="88">
        <f>1/G83</f>
        <v>1</v>
      </c>
      <c r="E86" s="88">
        <f>1/G84</f>
        <v>1</v>
      </c>
      <c r="F86" s="88">
        <f>1/G85</f>
        <v>1</v>
      </c>
      <c r="G86" s="89">
        <v>1</v>
      </c>
      <c r="H86" s="13">
        <f>C86/C87</f>
        <v>0.2</v>
      </c>
      <c r="I86" s="30">
        <f>D86/D87</f>
        <v>0.2</v>
      </c>
      <c r="J86" s="30">
        <f>E86/E87</f>
        <v>0.2</v>
      </c>
      <c r="K86" s="30">
        <f>F86/F87</f>
        <v>0.2</v>
      </c>
      <c r="L86" s="30">
        <f>G86/G87</f>
        <v>0.2</v>
      </c>
      <c r="M86" s="13">
        <f>SUM(H86:L86)</f>
        <v>1</v>
      </c>
      <c r="N86" s="16">
        <f>M86/M$27</f>
        <v>0.2</v>
      </c>
      <c r="Q86" s="49">
        <f>C86*N82</f>
        <v>0.2</v>
      </c>
      <c r="R86" s="49">
        <f>D86*N83</f>
        <v>0.2</v>
      </c>
      <c r="S86" s="49">
        <f>E86*N84</f>
        <v>0.2</v>
      </c>
      <c r="T86" s="49">
        <f>F86*N85</f>
        <v>0.2</v>
      </c>
      <c r="U86" s="49">
        <f>G86*N86</f>
        <v>0.2</v>
      </c>
      <c r="V86" s="49">
        <f>SUM(Q86:U86)</f>
        <v>1</v>
      </c>
      <c r="W86" s="49">
        <f>V86/N86</f>
        <v>5</v>
      </c>
    </row>
    <row r="87" spans="1:23" s="3" customFormat="1" ht="16.5" customHeight="1" thickBot="1" x14ac:dyDescent="0.25">
      <c r="C87" s="19">
        <f t="shared" ref="C87:N87" si="6">SUM(C82:C86)</f>
        <v>5</v>
      </c>
      <c r="D87" s="27">
        <f t="shared" si="6"/>
        <v>5</v>
      </c>
      <c r="E87" s="27">
        <f t="shared" si="6"/>
        <v>5</v>
      </c>
      <c r="F87" s="27">
        <f t="shared" si="6"/>
        <v>5</v>
      </c>
      <c r="G87" s="20">
        <f t="shared" si="6"/>
        <v>5</v>
      </c>
      <c r="H87" s="21">
        <f t="shared" si="6"/>
        <v>1</v>
      </c>
      <c r="I87" s="21">
        <f t="shared" si="6"/>
        <v>1</v>
      </c>
      <c r="J87" s="21">
        <f t="shared" si="6"/>
        <v>1</v>
      </c>
      <c r="K87" s="21">
        <f t="shared" si="6"/>
        <v>1</v>
      </c>
      <c r="L87" s="21">
        <f t="shared" si="6"/>
        <v>1</v>
      </c>
      <c r="M87" s="22">
        <f t="shared" si="6"/>
        <v>5</v>
      </c>
      <c r="N87" s="21">
        <f t="shared" si="6"/>
        <v>1</v>
      </c>
      <c r="Q87" s="34"/>
      <c r="R87" s="34"/>
      <c r="S87" s="34"/>
      <c r="T87" s="34"/>
      <c r="U87" s="300" t="s">
        <v>8</v>
      </c>
      <c r="V87" s="300"/>
      <c r="W87" s="49">
        <f>AVERAGE(W82:W86)</f>
        <v>5</v>
      </c>
    </row>
    <row r="88" spans="1:23" s="3" customFormat="1" ht="16.5" customHeight="1" thickBot="1" x14ac:dyDescent="0.25">
      <c r="M88" s="28" t="s">
        <v>7</v>
      </c>
      <c r="N88" s="32">
        <f>W89</f>
        <v>0</v>
      </c>
      <c r="U88" s="307" t="s">
        <v>9</v>
      </c>
      <c r="V88" s="307"/>
      <c r="W88" s="49">
        <f>(W87-T$2)/(T$2-1)</f>
        <v>0</v>
      </c>
    </row>
    <row r="89" spans="1:23" s="3" customFormat="1" ht="16.5" customHeight="1" x14ac:dyDescent="0.2">
      <c r="U89" s="307" t="s">
        <v>10</v>
      </c>
      <c r="V89" s="307"/>
      <c r="W89" s="48">
        <f>W88/T$3</f>
        <v>0</v>
      </c>
    </row>
    <row r="92" spans="1:23" s="3" customFormat="1" ht="16" x14ac:dyDescent="0.2">
      <c r="C92" s="242">
        <v>1</v>
      </c>
      <c r="D92" s="242">
        <v>2</v>
      </c>
      <c r="E92" s="242">
        <v>3</v>
      </c>
      <c r="F92" s="242">
        <v>4</v>
      </c>
      <c r="G92" s="242">
        <v>5</v>
      </c>
    </row>
    <row r="93" spans="1:23" s="3" customFormat="1" ht="100" customHeight="1" thickBot="1" x14ac:dyDescent="0.25">
      <c r="B93" s="4" t="str">
        <f>'Customer Matrix'!$B$10</f>
        <v>Customer 7</v>
      </c>
      <c r="C93" s="54" t="str">
        <f>B$4</f>
        <v>Child 5 Needs 1</v>
      </c>
      <c r="D93" s="54" t="str">
        <f>B$5</f>
        <v>Child 5 Needs 2</v>
      </c>
      <c r="E93" s="54" t="str">
        <f>B$6</f>
        <v>Child 5 Needs 3</v>
      </c>
      <c r="F93" s="54" t="str">
        <f>B$7</f>
        <v>Child 5 Needs 4</v>
      </c>
      <c r="G93" s="54" t="str">
        <f>B$8</f>
        <v>Child 5 Needs 5</v>
      </c>
      <c r="H93" s="308" t="s">
        <v>6</v>
      </c>
      <c r="I93" s="308"/>
      <c r="J93" s="308"/>
      <c r="K93" s="308"/>
      <c r="L93" s="308"/>
      <c r="M93" s="6" t="s">
        <v>1</v>
      </c>
      <c r="N93" s="6" t="s">
        <v>2</v>
      </c>
      <c r="Q93" s="54" t="str">
        <f>C93</f>
        <v>Child 5 Needs 1</v>
      </c>
      <c r="R93" s="54" t="str">
        <f>D93</f>
        <v>Child 5 Needs 2</v>
      </c>
      <c r="S93" s="54" t="str">
        <f>E93</f>
        <v>Child 5 Needs 3</v>
      </c>
      <c r="T93" s="54" t="str">
        <f>F93</f>
        <v>Child 5 Needs 4</v>
      </c>
      <c r="U93" s="54" t="str">
        <f>G93</f>
        <v>Child 5 Needs 5</v>
      </c>
      <c r="V93" s="56" t="s">
        <v>11</v>
      </c>
      <c r="W93" s="56" t="s">
        <v>12</v>
      </c>
    </row>
    <row r="94" spans="1:23" s="3" customFormat="1" ht="16.5" customHeight="1" x14ac:dyDescent="0.2">
      <c r="A94" s="242">
        <v>1</v>
      </c>
      <c r="B94" s="55" t="str">
        <f>B$4</f>
        <v>Child 5 Needs 1</v>
      </c>
      <c r="C94" s="84">
        <v>1</v>
      </c>
      <c r="D94" s="57">
        <v>1</v>
      </c>
      <c r="E94" s="57">
        <v>1</v>
      </c>
      <c r="F94" s="57">
        <v>1</v>
      </c>
      <c r="G94" s="57">
        <v>1</v>
      </c>
      <c r="H94" s="7">
        <f>C94/C99</f>
        <v>0.2</v>
      </c>
      <c r="I94" s="24">
        <f>D94/D99</f>
        <v>0.2</v>
      </c>
      <c r="J94" s="24">
        <f>E94/E99</f>
        <v>0.2</v>
      </c>
      <c r="K94" s="24">
        <f>F94/F99</f>
        <v>0.2</v>
      </c>
      <c r="L94" s="24">
        <f>G94/G99</f>
        <v>0.2</v>
      </c>
      <c r="M94" s="7">
        <f>SUM(H94:L94)</f>
        <v>1</v>
      </c>
      <c r="N94" s="10">
        <f>M94/M$27</f>
        <v>0.2</v>
      </c>
      <c r="Q94" s="49">
        <f>C94*N94</f>
        <v>0.2</v>
      </c>
      <c r="R94" s="49">
        <f>D94*N95</f>
        <v>0.2</v>
      </c>
      <c r="S94" s="49">
        <f>E94*N96</f>
        <v>0.2</v>
      </c>
      <c r="T94" s="49">
        <f>F94*N97</f>
        <v>0.2</v>
      </c>
      <c r="U94" s="49">
        <f>G94*N98</f>
        <v>0.2</v>
      </c>
      <c r="V94" s="49">
        <f>SUM(Q94:U94)</f>
        <v>1</v>
      </c>
      <c r="W94" s="49">
        <f>V94/N94</f>
        <v>5</v>
      </c>
    </row>
    <row r="95" spans="1:23" s="3" customFormat="1" ht="16.5" customHeight="1" x14ac:dyDescent="0.2">
      <c r="A95" s="242">
        <v>2</v>
      </c>
      <c r="B95" s="55" t="str">
        <f>B$5</f>
        <v>Child 5 Needs 2</v>
      </c>
      <c r="C95" s="85">
        <f>1/D94</f>
        <v>1</v>
      </c>
      <c r="D95" s="87">
        <v>1</v>
      </c>
      <c r="E95" s="59">
        <v>1</v>
      </c>
      <c r="F95" s="59">
        <v>1</v>
      </c>
      <c r="G95" s="60">
        <v>1</v>
      </c>
      <c r="H95" s="26">
        <f>C95/C99</f>
        <v>0.2</v>
      </c>
      <c r="I95" s="23">
        <f>D95/D99</f>
        <v>0.2</v>
      </c>
      <c r="J95" s="23">
        <f>E95/E99</f>
        <v>0.2</v>
      </c>
      <c r="K95" s="23">
        <f>F95/F99</f>
        <v>0.2</v>
      </c>
      <c r="L95" s="23">
        <f>G95/G99</f>
        <v>0.2</v>
      </c>
      <c r="M95" s="26">
        <f>SUM(H95:L95)</f>
        <v>1</v>
      </c>
      <c r="N95" s="29">
        <f>M95/M$27</f>
        <v>0.2</v>
      </c>
      <c r="Q95" s="49">
        <f>C95*N94</f>
        <v>0.2</v>
      </c>
      <c r="R95" s="49">
        <f>D95*N95</f>
        <v>0.2</v>
      </c>
      <c r="S95" s="49">
        <f>E95*N96</f>
        <v>0.2</v>
      </c>
      <c r="T95" s="49">
        <f>F95*N97</f>
        <v>0.2</v>
      </c>
      <c r="U95" s="49">
        <f>G95*N98</f>
        <v>0.2</v>
      </c>
      <c r="V95" s="49">
        <f>SUM(Q95:U95)</f>
        <v>1</v>
      </c>
      <c r="W95" s="49">
        <f>V95/N95</f>
        <v>5</v>
      </c>
    </row>
    <row r="96" spans="1:23" s="3" customFormat="1" ht="16.5" customHeight="1" x14ac:dyDescent="0.2">
      <c r="A96" s="242">
        <v>3</v>
      </c>
      <c r="B96" s="55" t="str">
        <f>B$6</f>
        <v>Child 5 Needs 3</v>
      </c>
      <c r="C96" s="85">
        <f>1/E94</f>
        <v>1</v>
      </c>
      <c r="D96" s="87">
        <f>1/E95</f>
        <v>1</v>
      </c>
      <c r="E96" s="87">
        <v>1</v>
      </c>
      <c r="F96" s="59">
        <v>1</v>
      </c>
      <c r="G96" s="60">
        <v>1</v>
      </c>
      <c r="H96" s="26">
        <f>C96/C99</f>
        <v>0.2</v>
      </c>
      <c r="I96" s="23">
        <f>D96/D99</f>
        <v>0.2</v>
      </c>
      <c r="J96" s="23">
        <f>E96/E99</f>
        <v>0.2</v>
      </c>
      <c r="K96" s="23">
        <f>F96/F99</f>
        <v>0.2</v>
      </c>
      <c r="L96" s="23">
        <f>G96/G99</f>
        <v>0.2</v>
      </c>
      <c r="M96" s="26">
        <f>SUM(H96:L96)</f>
        <v>1</v>
      </c>
      <c r="N96" s="29">
        <f>M96/M$27</f>
        <v>0.2</v>
      </c>
      <c r="Q96" s="49">
        <f>C96*N94</f>
        <v>0.2</v>
      </c>
      <c r="R96" s="49">
        <f>D96*N95</f>
        <v>0.2</v>
      </c>
      <c r="S96" s="49">
        <f>E96*N96</f>
        <v>0.2</v>
      </c>
      <c r="T96" s="49">
        <f>F96*N97</f>
        <v>0.2</v>
      </c>
      <c r="U96" s="49">
        <f>G96*N98</f>
        <v>0.2</v>
      </c>
      <c r="V96" s="49">
        <f>SUM(Q96:U96)</f>
        <v>1</v>
      </c>
      <c r="W96" s="49">
        <f>V96/N96</f>
        <v>5</v>
      </c>
    </row>
    <row r="97" spans="1:23" s="3" customFormat="1" ht="16.5" customHeight="1" x14ac:dyDescent="0.2">
      <c r="A97" s="242">
        <v>4</v>
      </c>
      <c r="B97" s="55" t="str">
        <f>B$7</f>
        <v>Child 5 Needs 4</v>
      </c>
      <c r="C97" s="85">
        <f>1/F94</f>
        <v>1</v>
      </c>
      <c r="D97" s="87">
        <f>1/F95</f>
        <v>1</v>
      </c>
      <c r="E97" s="87">
        <f>1/F96</f>
        <v>1</v>
      </c>
      <c r="F97" s="87">
        <v>1</v>
      </c>
      <c r="G97" s="59">
        <v>1</v>
      </c>
      <c r="H97" s="26">
        <f>C97/C99</f>
        <v>0.2</v>
      </c>
      <c r="I97" s="23">
        <f>D97/D99</f>
        <v>0.2</v>
      </c>
      <c r="J97" s="23">
        <f>E97/E99</f>
        <v>0.2</v>
      </c>
      <c r="K97" s="23">
        <f>F97/F99</f>
        <v>0.2</v>
      </c>
      <c r="L97" s="23">
        <f>G97/G99</f>
        <v>0.2</v>
      </c>
      <c r="M97" s="26">
        <f>SUM(H97:L97)</f>
        <v>1</v>
      </c>
      <c r="N97" s="29">
        <f>M97/M$27</f>
        <v>0.2</v>
      </c>
      <c r="Q97" s="49">
        <f>C97*N94</f>
        <v>0.2</v>
      </c>
      <c r="R97" s="49">
        <f>D97*N95</f>
        <v>0.2</v>
      </c>
      <c r="S97" s="49">
        <f>E97*N96</f>
        <v>0.2</v>
      </c>
      <c r="T97" s="49">
        <f>F97*N97</f>
        <v>0.2</v>
      </c>
      <c r="U97" s="49">
        <f>G97*N98</f>
        <v>0.2</v>
      </c>
      <c r="V97" s="49">
        <f>SUM(Q97:U97)</f>
        <v>1</v>
      </c>
      <c r="W97" s="49">
        <f>V97/N97</f>
        <v>5</v>
      </c>
    </row>
    <row r="98" spans="1:23" s="3" customFormat="1" ht="16.5" customHeight="1" thickBot="1" x14ac:dyDescent="0.25">
      <c r="A98" s="242">
        <v>5</v>
      </c>
      <c r="B98" s="55" t="str">
        <f>B$8</f>
        <v>Child 5 Needs 5</v>
      </c>
      <c r="C98" s="86">
        <f>1/G94</f>
        <v>1</v>
      </c>
      <c r="D98" s="88">
        <f>1/G95</f>
        <v>1</v>
      </c>
      <c r="E98" s="88">
        <f>1/G96</f>
        <v>1</v>
      </c>
      <c r="F98" s="88">
        <f>1/G97</f>
        <v>1</v>
      </c>
      <c r="G98" s="89">
        <v>1</v>
      </c>
      <c r="H98" s="13">
        <f>C98/C99</f>
        <v>0.2</v>
      </c>
      <c r="I98" s="30">
        <f>D98/D99</f>
        <v>0.2</v>
      </c>
      <c r="J98" s="30">
        <f>E98/E99</f>
        <v>0.2</v>
      </c>
      <c r="K98" s="30">
        <f>F98/F99</f>
        <v>0.2</v>
      </c>
      <c r="L98" s="30">
        <f>G98/G99</f>
        <v>0.2</v>
      </c>
      <c r="M98" s="13">
        <f>SUM(H98:L98)</f>
        <v>1</v>
      </c>
      <c r="N98" s="16">
        <f>M98/M$27</f>
        <v>0.2</v>
      </c>
      <c r="Q98" s="49">
        <f>C98*N94</f>
        <v>0.2</v>
      </c>
      <c r="R98" s="49">
        <f>D98*N95</f>
        <v>0.2</v>
      </c>
      <c r="S98" s="49">
        <f>E98*N96</f>
        <v>0.2</v>
      </c>
      <c r="T98" s="49">
        <f>F98*N97</f>
        <v>0.2</v>
      </c>
      <c r="U98" s="49">
        <f>G98*N98</f>
        <v>0.2</v>
      </c>
      <c r="V98" s="49">
        <f>SUM(Q98:U98)</f>
        <v>1</v>
      </c>
      <c r="W98" s="49">
        <f>V98/N98</f>
        <v>5</v>
      </c>
    </row>
    <row r="99" spans="1:23" s="3" customFormat="1" ht="16.5" customHeight="1" thickBot="1" x14ac:dyDescent="0.25">
      <c r="C99" s="19">
        <f t="shared" ref="C99:N99" si="7">SUM(C94:C98)</f>
        <v>5</v>
      </c>
      <c r="D99" s="27">
        <f t="shared" si="7"/>
        <v>5</v>
      </c>
      <c r="E99" s="27">
        <f t="shared" si="7"/>
        <v>5</v>
      </c>
      <c r="F99" s="27">
        <f t="shared" si="7"/>
        <v>5</v>
      </c>
      <c r="G99" s="20">
        <f t="shared" si="7"/>
        <v>5</v>
      </c>
      <c r="H99" s="21">
        <f t="shared" si="7"/>
        <v>1</v>
      </c>
      <c r="I99" s="21">
        <f t="shared" si="7"/>
        <v>1</v>
      </c>
      <c r="J99" s="21">
        <f t="shared" si="7"/>
        <v>1</v>
      </c>
      <c r="K99" s="21">
        <f t="shared" si="7"/>
        <v>1</v>
      </c>
      <c r="L99" s="21">
        <f t="shared" si="7"/>
        <v>1</v>
      </c>
      <c r="M99" s="22">
        <f t="shared" si="7"/>
        <v>5</v>
      </c>
      <c r="N99" s="21">
        <f t="shared" si="7"/>
        <v>1</v>
      </c>
      <c r="Q99" s="34"/>
      <c r="R99" s="34"/>
      <c r="S99" s="34"/>
      <c r="T99" s="34"/>
      <c r="U99" s="300" t="s">
        <v>8</v>
      </c>
      <c r="V99" s="300"/>
      <c r="W99" s="49">
        <f>AVERAGE(W94:W98)</f>
        <v>5</v>
      </c>
    </row>
    <row r="100" spans="1:23" s="3" customFormat="1" ht="16.5" customHeight="1" thickBot="1" x14ac:dyDescent="0.25">
      <c r="M100" s="28" t="s">
        <v>7</v>
      </c>
      <c r="N100" s="32">
        <f>W101</f>
        <v>0</v>
      </c>
      <c r="U100" s="307" t="s">
        <v>9</v>
      </c>
      <c r="V100" s="307"/>
      <c r="W100" s="49">
        <f>(W99-T$2)/(T$2-1)</f>
        <v>0</v>
      </c>
    </row>
    <row r="101" spans="1:23" s="3" customFormat="1" ht="16.5" customHeight="1" x14ac:dyDescent="0.2">
      <c r="U101" s="307" t="s">
        <v>10</v>
      </c>
      <c r="V101" s="307"/>
      <c r="W101" s="48">
        <f>W100/T$3</f>
        <v>0</v>
      </c>
    </row>
    <row r="102" spans="1:23" s="3" customFormat="1" ht="16.5" customHeight="1" x14ac:dyDescent="0.2">
      <c r="U102" s="183"/>
      <c r="V102" s="183"/>
      <c r="W102" s="106"/>
    </row>
    <row r="104" spans="1:23" s="3" customFormat="1" ht="16" x14ac:dyDescent="0.2">
      <c r="C104" s="242">
        <v>1</v>
      </c>
      <c r="D104" s="242">
        <v>2</v>
      </c>
      <c r="E104" s="242">
        <v>3</v>
      </c>
      <c r="F104" s="242">
        <v>4</v>
      </c>
      <c r="G104" s="242">
        <v>5</v>
      </c>
    </row>
    <row r="105" spans="1:23" s="3" customFormat="1" ht="100" customHeight="1" thickBot="1" x14ac:dyDescent="0.25">
      <c r="B105" s="4" t="str">
        <f>'Customer Matrix'!$B$11</f>
        <v>Customer 8</v>
      </c>
      <c r="C105" s="54" t="str">
        <f>B$4</f>
        <v>Child 5 Needs 1</v>
      </c>
      <c r="D105" s="54" t="str">
        <f>B$5</f>
        <v>Child 5 Needs 2</v>
      </c>
      <c r="E105" s="54" t="str">
        <f>B$6</f>
        <v>Child 5 Needs 3</v>
      </c>
      <c r="F105" s="54" t="str">
        <f>B$7</f>
        <v>Child 5 Needs 4</v>
      </c>
      <c r="G105" s="54" t="str">
        <f>B$8</f>
        <v>Child 5 Needs 5</v>
      </c>
      <c r="H105" s="308" t="s">
        <v>6</v>
      </c>
      <c r="I105" s="308"/>
      <c r="J105" s="308"/>
      <c r="K105" s="308"/>
      <c r="L105" s="308"/>
      <c r="M105" s="6" t="s">
        <v>1</v>
      </c>
      <c r="N105" s="6" t="s">
        <v>2</v>
      </c>
      <c r="Q105" s="54" t="str">
        <f>C105</f>
        <v>Child 5 Needs 1</v>
      </c>
      <c r="R105" s="54" t="str">
        <f>D105</f>
        <v>Child 5 Needs 2</v>
      </c>
      <c r="S105" s="54" t="str">
        <f>E105</f>
        <v>Child 5 Needs 3</v>
      </c>
      <c r="T105" s="54" t="str">
        <f>F105</f>
        <v>Child 5 Needs 4</v>
      </c>
      <c r="U105" s="54" t="str">
        <f>G105</f>
        <v>Child 5 Needs 5</v>
      </c>
      <c r="V105" s="56" t="s">
        <v>11</v>
      </c>
      <c r="W105" s="56" t="s">
        <v>12</v>
      </c>
    </row>
    <row r="106" spans="1:23" s="3" customFormat="1" ht="16.5" customHeight="1" x14ac:dyDescent="0.2">
      <c r="A106" s="242">
        <v>1</v>
      </c>
      <c r="B106" s="55" t="str">
        <f>B$4</f>
        <v>Child 5 Needs 1</v>
      </c>
      <c r="C106" s="84">
        <v>1</v>
      </c>
      <c r="D106" s="57">
        <v>1</v>
      </c>
      <c r="E106" s="57">
        <v>1</v>
      </c>
      <c r="F106" s="57">
        <v>1</v>
      </c>
      <c r="G106" s="57">
        <v>1</v>
      </c>
      <c r="H106" s="7">
        <f>C106/C111</f>
        <v>0.2</v>
      </c>
      <c r="I106" s="24">
        <f>D106/D111</f>
        <v>0.2</v>
      </c>
      <c r="J106" s="24">
        <f>E106/E111</f>
        <v>0.2</v>
      </c>
      <c r="K106" s="24">
        <f>F106/F111</f>
        <v>0.2</v>
      </c>
      <c r="L106" s="24">
        <f>G106/G111</f>
        <v>0.2</v>
      </c>
      <c r="M106" s="7">
        <f>SUM(H106:L106)</f>
        <v>1</v>
      </c>
      <c r="N106" s="10">
        <f>M106/M$27</f>
        <v>0.2</v>
      </c>
      <c r="Q106" s="49">
        <f>C106*N106</f>
        <v>0.2</v>
      </c>
      <c r="R106" s="49">
        <f>D106*N107</f>
        <v>0.2</v>
      </c>
      <c r="S106" s="49">
        <f>E106*N108</f>
        <v>0.2</v>
      </c>
      <c r="T106" s="49">
        <f>F106*N109</f>
        <v>0.2</v>
      </c>
      <c r="U106" s="49">
        <f>G106*N110</f>
        <v>0.2</v>
      </c>
      <c r="V106" s="49">
        <f>SUM(Q106:U106)</f>
        <v>1</v>
      </c>
      <c r="W106" s="49">
        <f>V106/N106</f>
        <v>5</v>
      </c>
    </row>
    <row r="107" spans="1:23" s="3" customFormat="1" ht="16.5" customHeight="1" x14ac:dyDescent="0.2">
      <c r="A107" s="242">
        <v>2</v>
      </c>
      <c r="B107" s="55" t="str">
        <f>B$5</f>
        <v>Child 5 Needs 2</v>
      </c>
      <c r="C107" s="85">
        <f>1/D106</f>
        <v>1</v>
      </c>
      <c r="D107" s="87">
        <v>1</v>
      </c>
      <c r="E107" s="59">
        <v>1</v>
      </c>
      <c r="F107" s="59">
        <v>1</v>
      </c>
      <c r="G107" s="60">
        <v>1</v>
      </c>
      <c r="H107" s="26">
        <f>C107/C111</f>
        <v>0.2</v>
      </c>
      <c r="I107" s="23">
        <f>D107/D111</f>
        <v>0.2</v>
      </c>
      <c r="J107" s="23">
        <f>E107/E111</f>
        <v>0.2</v>
      </c>
      <c r="K107" s="23">
        <f>F107/F111</f>
        <v>0.2</v>
      </c>
      <c r="L107" s="23">
        <f>G107/G111</f>
        <v>0.2</v>
      </c>
      <c r="M107" s="26">
        <f>SUM(H107:L107)</f>
        <v>1</v>
      </c>
      <c r="N107" s="29">
        <f>M107/M$27</f>
        <v>0.2</v>
      </c>
      <c r="Q107" s="49">
        <f>C107*N106</f>
        <v>0.2</v>
      </c>
      <c r="R107" s="49">
        <f>D107*N107</f>
        <v>0.2</v>
      </c>
      <c r="S107" s="49">
        <f>E107*N108</f>
        <v>0.2</v>
      </c>
      <c r="T107" s="49">
        <f>F107*N109</f>
        <v>0.2</v>
      </c>
      <c r="U107" s="49">
        <f>G107*N110</f>
        <v>0.2</v>
      </c>
      <c r="V107" s="49">
        <f>SUM(Q107:U107)</f>
        <v>1</v>
      </c>
      <c r="W107" s="49">
        <f>V107/N107</f>
        <v>5</v>
      </c>
    </row>
    <row r="108" spans="1:23" s="3" customFormat="1" ht="16.5" customHeight="1" x14ac:dyDescent="0.2">
      <c r="A108" s="242">
        <v>3</v>
      </c>
      <c r="B108" s="55" t="str">
        <f>B$6</f>
        <v>Child 5 Needs 3</v>
      </c>
      <c r="C108" s="85">
        <f>1/E106</f>
        <v>1</v>
      </c>
      <c r="D108" s="87">
        <f>1/E107</f>
        <v>1</v>
      </c>
      <c r="E108" s="87">
        <v>1</v>
      </c>
      <c r="F108" s="59">
        <v>1</v>
      </c>
      <c r="G108" s="60">
        <v>1</v>
      </c>
      <c r="H108" s="26">
        <f>C108/C111</f>
        <v>0.2</v>
      </c>
      <c r="I108" s="23">
        <f>D108/D111</f>
        <v>0.2</v>
      </c>
      <c r="J108" s="23">
        <f>E108/E111</f>
        <v>0.2</v>
      </c>
      <c r="K108" s="23">
        <f>F108/F111</f>
        <v>0.2</v>
      </c>
      <c r="L108" s="23">
        <f>G108/G111</f>
        <v>0.2</v>
      </c>
      <c r="M108" s="26">
        <f>SUM(H108:L108)</f>
        <v>1</v>
      </c>
      <c r="N108" s="29">
        <f>M108/M$27</f>
        <v>0.2</v>
      </c>
      <c r="Q108" s="49">
        <f>C108*N106</f>
        <v>0.2</v>
      </c>
      <c r="R108" s="49">
        <f>D108*N107</f>
        <v>0.2</v>
      </c>
      <c r="S108" s="49">
        <f>E108*N108</f>
        <v>0.2</v>
      </c>
      <c r="T108" s="49">
        <f>F108*N109</f>
        <v>0.2</v>
      </c>
      <c r="U108" s="49">
        <f>G108*N110</f>
        <v>0.2</v>
      </c>
      <c r="V108" s="49">
        <f>SUM(Q108:U108)</f>
        <v>1</v>
      </c>
      <c r="W108" s="49">
        <f>V108/N108</f>
        <v>5</v>
      </c>
    </row>
    <row r="109" spans="1:23" s="3" customFormat="1" ht="16.5" customHeight="1" x14ac:dyDescent="0.2">
      <c r="A109" s="242">
        <v>4</v>
      </c>
      <c r="B109" s="55" t="str">
        <f>B$7</f>
        <v>Child 5 Needs 4</v>
      </c>
      <c r="C109" s="85">
        <f>1/F106</f>
        <v>1</v>
      </c>
      <c r="D109" s="87">
        <f>1/F107</f>
        <v>1</v>
      </c>
      <c r="E109" s="87">
        <f>1/F108</f>
        <v>1</v>
      </c>
      <c r="F109" s="87">
        <v>1</v>
      </c>
      <c r="G109" s="59">
        <v>1</v>
      </c>
      <c r="H109" s="26">
        <f>C109/C111</f>
        <v>0.2</v>
      </c>
      <c r="I109" s="23">
        <f>D109/D111</f>
        <v>0.2</v>
      </c>
      <c r="J109" s="23">
        <f>E109/E111</f>
        <v>0.2</v>
      </c>
      <c r="K109" s="23">
        <f>F109/F111</f>
        <v>0.2</v>
      </c>
      <c r="L109" s="23">
        <f>G109/G111</f>
        <v>0.2</v>
      </c>
      <c r="M109" s="26">
        <f>SUM(H109:L109)</f>
        <v>1</v>
      </c>
      <c r="N109" s="29">
        <f>M109/M$27</f>
        <v>0.2</v>
      </c>
      <c r="Q109" s="49">
        <f>C109*N106</f>
        <v>0.2</v>
      </c>
      <c r="R109" s="49">
        <f>D109*N107</f>
        <v>0.2</v>
      </c>
      <c r="S109" s="49">
        <f>E109*N108</f>
        <v>0.2</v>
      </c>
      <c r="T109" s="49">
        <f>F109*N109</f>
        <v>0.2</v>
      </c>
      <c r="U109" s="49">
        <f>G109*N110</f>
        <v>0.2</v>
      </c>
      <c r="V109" s="49">
        <f>SUM(Q109:U109)</f>
        <v>1</v>
      </c>
      <c r="W109" s="49">
        <f>V109/N109</f>
        <v>5</v>
      </c>
    </row>
    <row r="110" spans="1:23" s="3" customFormat="1" ht="16.5" customHeight="1" thickBot="1" x14ac:dyDescent="0.25">
      <c r="A110" s="242">
        <v>5</v>
      </c>
      <c r="B110" s="55" t="str">
        <f>B$8</f>
        <v>Child 5 Needs 5</v>
      </c>
      <c r="C110" s="86">
        <f>1/G106</f>
        <v>1</v>
      </c>
      <c r="D110" s="88">
        <f>1/G107</f>
        <v>1</v>
      </c>
      <c r="E110" s="88">
        <f>1/G108</f>
        <v>1</v>
      </c>
      <c r="F110" s="88">
        <f>1/G109</f>
        <v>1</v>
      </c>
      <c r="G110" s="89">
        <v>1</v>
      </c>
      <c r="H110" s="13">
        <f>C110/C111</f>
        <v>0.2</v>
      </c>
      <c r="I110" s="30">
        <f>D110/D111</f>
        <v>0.2</v>
      </c>
      <c r="J110" s="30">
        <f>E110/E111</f>
        <v>0.2</v>
      </c>
      <c r="K110" s="30">
        <f>F110/F111</f>
        <v>0.2</v>
      </c>
      <c r="L110" s="30">
        <f>G110/G111</f>
        <v>0.2</v>
      </c>
      <c r="M110" s="13">
        <f>SUM(H110:L110)</f>
        <v>1</v>
      </c>
      <c r="N110" s="16">
        <f>M110/M$27</f>
        <v>0.2</v>
      </c>
      <c r="Q110" s="49">
        <f>C110*N106</f>
        <v>0.2</v>
      </c>
      <c r="R110" s="49">
        <f>D110*N107</f>
        <v>0.2</v>
      </c>
      <c r="S110" s="49">
        <f>E110*N108</f>
        <v>0.2</v>
      </c>
      <c r="T110" s="49">
        <f>F110*N109</f>
        <v>0.2</v>
      </c>
      <c r="U110" s="49">
        <f>G110*N110</f>
        <v>0.2</v>
      </c>
      <c r="V110" s="49">
        <f>SUM(Q110:U110)</f>
        <v>1</v>
      </c>
      <c r="W110" s="49">
        <f>V110/N110</f>
        <v>5</v>
      </c>
    </row>
    <row r="111" spans="1:23" s="3" customFormat="1" ht="16.5" customHeight="1" thickBot="1" x14ac:dyDescent="0.25">
      <c r="C111" s="19">
        <f t="shared" ref="C111:N111" si="8">SUM(C106:C110)</f>
        <v>5</v>
      </c>
      <c r="D111" s="27">
        <f t="shared" si="8"/>
        <v>5</v>
      </c>
      <c r="E111" s="27">
        <f t="shared" si="8"/>
        <v>5</v>
      </c>
      <c r="F111" s="27">
        <f t="shared" si="8"/>
        <v>5</v>
      </c>
      <c r="G111" s="20">
        <f t="shared" si="8"/>
        <v>5</v>
      </c>
      <c r="H111" s="21">
        <f t="shared" si="8"/>
        <v>1</v>
      </c>
      <c r="I111" s="21">
        <f t="shared" si="8"/>
        <v>1</v>
      </c>
      <c r="J111" s="21">
        <f t="shared" si="8"/>
        <v>1</v>
      </c>
      <c r="K111" s="21">
        <f t="shared" si="8"/>
        <v>1</v>
      </c>
      <c r="L111" s="21">
        <f t="shared" si="8"/>
        <v>1</v>
      </c>
      <c r="M111" s="22">
        <f t="shared" si="8"/>
        <v>5</v>
      </c>
      <c r="N111" s="21">
        <f t="shared" si="8"/>
        <v>1</v>
      </c>
      <c r="Q111" s="34"/>
      <c r="R111" s="34"/>
      <c r="S111" s="34"/>
      <c r="T111" s="34"/>
      <c r="U111" s="300" t="s">
        <v>8</v>
      </c>
      <c r="V111" s="300"/>
      <c r="W111" s="49">
        <f>AVERAGE(W106:W110)</f>
        <v>5</v>
      </c>
    </row>
    <row r="112" spans="1:23" s="3" customFormat="1" ht="16.5" customHeight="1" thickBot="1" x14ac:dyDescent="0.25">
      <c r="M112" s="28" t="s">
        <v>7</v>
      </c>
      <c r="N112" s="32">
        <f>W113</f>
        <v>0</v>
      </c>
      <c r="U112" s="307" t="s">
        <v>9</v>
      </c>
      <c r="V112" s="307"/>
      <c r="W112" s="49">
        <f>(W111-T$2)/(T$2-1)</f>
        <v>0</v>
      </c>
    </row>
  </sheetData>
  <mergeCells count="42">
    <mergeCell ref="U112:V112"/>
    <mergeCell ref="U100:V100"/>
    <mergeCell ref="U101:V101"/>
    <mergeCell ref="H11:L11"/>
    <mergeCell ref="U17:V17"/>
    <mergeCell ref="U18:V18"/>
    <mergeCell ref="U19:V19"/>
    <mergeCell ref="U88:V88"/>
    <mergeCell ref="U89:V89"/>
    <mergeCell ref="H93:L93"/>
    <mergeCell ref="U99:V99"/>
    <mergeCell ref="H105:L105"/>
    <mergeCell ref="U111:V111"/>
    <mergeCell ref="H81:L81"/>
    <mergeCell ref="U87:V87"/>
    <mergeCell ref="U76:V76"/>
    <mergeCell ref="U77:V77"/>
    <mergeCell ref="U75:V75"/>
    <mergeCell ref="H45:L45"/>
    <mergeCell ref="H69:L69"/>
    <mergeCell ref="U52:V52"/>
    <mergeCell ref="H57:L57"/>
    <mergeCell ref="U65:V65"/>
    <mergeCell ref="U64:V64"/>
    <mergeCell ref="B1:N1"/>
    <mergeCell ref="B6:H6"/>
    <mergeCell ref="Q1:W1"/>
    <mergeCell ref="U39:V39"/>
    <mergeCell ref="B4:H4"/>
    <mergeCell ref="B5:H5"/>
    <mergeCell ref="H33:L33"/>
    <mergeCell ref="B8:H8"/>
    <mergeCell ref="H21:L21"/>
    <mergeCell ref="B7:H7"/>
    <mergeCell ref="U27:V27"/>
    <mergeCell ref="U28:V28"/>
    <mergeCell ref="U29:V29"/>
    <mergeCell ref="U40:V40"/>
    <mergeCell ref="U41:V41"/>
    <mergeCell ref="U51:V51"/>
    <mergeCell ref="U53:V53"/>
    <mergeCell ref="U63:V63"/>
  </mergeCells>
  <phoneticPr fontId="2" type="noConversion"/>
  <conditionalFormatting sqref="N28 N40 N52 N64 N76 N88 N100 N112 N18">
    <cfRule type="cellIs" dxfId="7" priority="1" stopIfTrue="1" operator="lessThan">
      <formula>0.1</formula>
    </cfRule>
    <cfRule type="cellIs" dxfId="6" priority="2" stopIfTrue="1" operator="greaterThanOrEqual">
      <formula>0.1</formula>
    </cfRule>
  </conditionalFormatting>
  <pageMargins left="0.5" right="0.5" top="0.5" bottom="0.5" header="0.5" footer="0.5"/>
  <pageSetup scale="43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nctional_x0020_Area xmlns="90c6f6a6-8092-4bd3-bc45-0f98e9f2838b">Marketing</Functional_x0020_Area>
    <Information_x0020_Class xmlns="90c6f6a6-8092-4bd3-bc45-0f98e9f2838b">Business Confidential</Information_x0020_Class>
    <Business_x0020_Group xmlns="90c6f6a6-8092-4bd3-bc45-0f98e9f2838b">Global</Business_x0020_Group>
    <Data_x0020_Expiration xmlns="90c6f6a6-8092-4bd3-bc45-0f98e9f2838b">2 years</Data_x0020_Expir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EB3197B3FE98498A1A0A09D677DA32" ma:contentTypeVersion="0" ma:contentTypeDescription="Create a new document." ma:contentTypeScope="" ma:versionID="08e56fbe9855bab981985d0170f03a3c">
  <xsd:schema xmlns:xsd="http://www.w3.org/2001/XMLSchema" xmlns:xs="http://www.w3.org/2001/XMLSchema" xmlns:p="http://schemas.microsoft.com/office/2006/metadata/properties" xmlns:ns2="90c6f6a6-8092-4bd3-bc45-0f98e9f2838b" targetNamespace="http://schemas.microsoft.com/office/2006/metadata/properties" ma:root="true" ma:fieldsID="dba18939e50f64ccd55d627ab94b156b" ns2:_="">
    <xsd:import namespace="90c6f6a6-8092-4bd3-bc45-0f98e9f2838b"/>
    <xsd:element name="properties">
      <xsd:complexType>
        <xsd:sequence>
          <xsd:element name="documentManagement">
            <xsd:complexType>
              <xsd:all>
                <xsd:element ref="ns2:Functional_x0020_Area"/>
                <xsd:element ref="ns2:Business_x0020_Group"/>
                <xsd:element ref="ns2:Information_x0020_Class"/>
                <xsd:element ref="ns2:Data_x0020_Expir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6f6a6-8092-4bd3-bc45-0f98e9f2838b" elementFormDefault="qualified">
    <xsd:import namespace="http://schemas.microsoft.com/office/2006/documentManagement/types"/>
    <xsd:import namespace="http://schemas.microsoft.com/office/infopath/2007/PartnerControls"/>
    <xsd:element name="Functional_x0020_Area" ma:index="8" ma:displayName="Functional Area" ma:default="Marketing" ma:description="Functional Area can help people find this content during a search. Do your best to categorize the functional area of this content. If nothing really fits, select Other." ma:internalName="Functional_x0020_Area">
      <xsd:simpleType>
        <xsd:restriction base="dms:Choice">
          <xsd:enumeration value="Marketing"/>
          <xsd:enumeration value="Sales"/>
          <xsd:enumeration value="Manufacturing"/>
          <xsd:enumeration value="Finance"/>
          <xsd:enumeration value="Human Resources"/>
          <xsd:enumeration value="IT"/>
          <xsd:enumeration value="Legal"/>
          <xsd:enumeration value="RD"/>
          <xsd:enumeration value="Clinical"/>
          <xsd:enumeration value="Operations"/>
          <xsd:enumeration value="Quality"/>
          <xsd:enumeration value="Other"/>
        </xsd:restriction>
      </xsd:simpleType>
    </xsd:element>
    <xsd:element name="Business_x0020_Group" ma:index="9" ma:displayName="Business Group" ma:default="Global" ma:description="Business Group refers to the business unit which owns this content and is responsible for updates." ma:internalName="Business_x0020_Group">
      <xsd:simpleType>
        <xsd:restriction base="dms:Choice">
          <xsd:enumeration value="Asia Pac Headquarters"/>
          <xsd:enumeration value="Canada Headquarters"/>
          <xsd:enumeration value="Cardiac Surgery"/>
          <xsd:enumeration value="CardioVascular"/>
          <xsd:enumeration value="Central&amp;Eastern Europe/GRC/ISR"/>
          <xsd:enumeration value="Corporate"/>
          <xsd:enumeration value="CRDM"/>
          <xsd:enumeration value="Diabetes"/>
          <xsd:enumeration value="ENT"/>
          <xsd:enumeration value="Europe BRC"/>
          <xsd:enumeration value="Europe EOC"/>
          <xsd:enumeration value="Europe Finance"/>
          <xsd:enumeration value="Europe Headquarters"/>
          <xsd:enumeration value="Europe HR"/>
          <xsd:enumeration value="Europe Legal"/>
          <xsd:enumeration value="Europe MISE"/>
          <xsd:enumeration value="Latin America"/>
          <xsd:enumeration value="Middle East and Africa"/>
          <xsd:enumeration value="Navigation"/>
          <xsd:enumeration value="Neuromodulation"/>
          <xsd:enumeration value="Operations"/>
          <xsd:enumeration value="Physio-Control"/>
          <xsd:enumeration value="Puerto Rico Headquarters"/>
          <xsd:enumeration value="Shared Services"/>
          <xsd:enumeration value="Surgical Technologies"/>
          <xsd:enumeration value="SpinalBiologics"/>
          <xsd:enumeration value="Vascular"/>
          <xsd:enumeration value="Global"/>
        </xsd:restriction>
      </xsd:simpleType>
    </xsd:element>
    <xsd:element name="Information_x0020_Class" ma:index="10" ma:displayName="Information Class" ma:default="Business Confidential" ma:description="Information Class is required to comply with Medtronic's Global Information Protection Policy. Use the definitions below to determine the sensitivity level of this information.&#10; &#10; Medtronic Business Confidential: Includes strategic or sensitive Medtronic business information that, if improperly released, would cause significant harm to Medtronic.&#10; &#10; Medtronic Personal Confidential Information: Includes any specifically identifiable employee and patient information, and other private information regarding individuals, held by Medtronic that is required by law or regulation to be treated confidentially.&#10; &#10; Medtronic Controlled Information: Includes all information not classified as Medtronic Business Confidential or Medtronic Personal Confidential." ma:internalName="Information_x0020_Class">
      <xsd:simpleType>
        <xsd:restriction base="dms:Choice">
          <xsd:enumeration value="Personal Confidential"/>
          <xsd:enumeration value="Business Confidential"/>
          <xsd:enumeration value="Medtronic Controlled"/>
        </xsd:restriction>
      </xsd:simpleType>
    </xsd:element>
    <xsd:element name="Data_x0020_Expiration" ma:index="11" ma:displayName="Data Expiration" ma:default="2 years" ma:description="Data Expiration refers to the estimated length of time for which this information should be kept." ma:internalName="Data_x0020_Expiration">
      <xsd:simpleType>
        <xsd:restriction base="dms:Choice">
          <xsd:enumeration value="3 months"/>
          <xsd:enumeration value="2 years"/>
          <xsd:enumeration value="7 years"/>
          <xsd:enumeration value="never expi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9778D6-CBE1-4BE0-A651-2B9DC48BD18E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90c6f6a6-8092-4bd3-bc45-0f98e9f2838b"/>
  </ds:schemaRefs>
</ds:datastoreItem>
</file>

<file path=customXml/itemProps2.xml><?xml version="1.0" encoding="utf-8"?>
<ds:datastoreItem xmlns:ds="http://schemas.openxmlformats.org/officeDocument/2006/customXml" ds:itemID="{6EB2CD1E-56B5-4622-90E2-2194CB673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674ECC-A4B0-4A04-9386-9568CD6A6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c6f6a6-8092-4bd3-bc45-0f98e9f28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8B8D6DF-5A20-49B9-AB5A-E9CDB91AAD7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AHP Summary</vt:lpstr>
      <vt:lpstr>AHP Graphical Summary</vt:lpstr>
      <vt:lpstr>Customer Needs Pareto</vt:lpstr>
      <vt:lpstr>Customer Matrix</vt:lpstr>
      <vt:lpstr>AHP Scoring Sheet</vt:lpstr>
      <vt:lpstr>2 Needs</vt:lpstr>
      <vt:lpstr>3 Needs</vt:lpstr>
      <vt:lpstr>4 Needs</vt:lpstr>
      <vt:lpstr>5 Needs</vt:lpstr>
      <vt:lpstr>6 Needs</vt:lpstr>
      <vt:lpstr>7 Needs</vt:lpstr>
      <vt:lpstr>8 Needs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Tuthill</dc:creator>
  <cp:keywords/>
  <dc:description/>
  <cp:lastModifiedBy>Microsoft Office User</cp:lastModifiedBy>
  <cp:lastPrinted>2012-02-16T23:49:12Z</cp:lastPrinted>
  <dcterms:created xsi:type="dcterms:W3CDTF">2011-04-11T20:25:06Z</dcterms:created>
  <dcterms:modified xsi:type="dcterms:W3CDTF">2017-11-27T00:08:25Z</dcterms:modified>
  <cp:category/>
</cp:coreProperties>
</file>